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REVISSIÓN DE CSV- DE LA PUBLICACION\VOLUMEN VI revisión BC\"/>
    </mc:Choice>
  </mc:AlternateContent>
  <bookViews>
    <workbookView xWindow="480" yWindow="75" windowWidth="18075" windowHeight="12525"/>
  </bookViews>
  <sheets>
    <sheet name="Cuadro 4" sheetId="1" r:id="rId1"/>
  </sheets>
  <definedNames>
    <definedName name="_xlnm._FilterDatabase" localSheetId="0" hidden="1">'Cuadro 4'!$A$2:$G$469</definedName>
    <definedName name="_xlnm.Print_Area" localSheetId="0">'Cuadro 4'!$A$1:$G$469</definedName>
    <definedName name="_xlnm.Print_Titles" localSheetId="0">'Cuadro 4'!$1:$4</definedName>
  </definedNames>
  <calcPr calcId="152511"/>
</workbook>
</file>

<file path=xl/calcChain.xml><?xml version="1.0" encoding="utf-8"?>
<calcChain xmlns="http://schemas.openxmlformats.org/spreadsheetml/2006/main">
  <c r="F464" i="1" l="1"/>
  <c r="E464" i="1"/>
  <c r="D464" i="1"/>
  <c r="C464" i="1"/>
  <c r="B464" i="1"/>
  <c r="G458" i="1"/>
  <c r="F458" i="1"/>
  <c r="E458" i="1"/>
  <c r="D458" i="1"/>
  <c r="C458" i="1"/>
  <c r="B458" i="1"/>
  <c r="F454" i="1"/>
  <c r="E454" i="1"/>
  <c r="D454" i="1"/>
  <c r="C454" i="1"/>
  <c r="B454" i="1"/>
  <c r="E450" i="1"/>
  <c r="D450" i="1"/>
  <c r="C450" i="1"/>
  <c r="B450" i="1"/>
  <c r="G445" i="1"/>
  <c r="F445" i="1"/>
  <c r="E445" i="1"/>
  <c r="D445" i="1"/>
  <c r="C445" i="1"/>
  <c r="B445" i="1"/>
  <c r="E440" i="1"/>
  <c r="D440" i="1"/>
  <c r="C440" i="1"/>
  <c r="B440" i="1"/>
  <c r="G435" i="1"/>
  <c r="F435" i="1"/>
  <c r="E435" i="1"/>
  <c r="D435" i="1"/>
  <c r="C435" i="1"/>
  <c r="B435" i="1"/>
  <c r="G430" i="1"/>
  <c r="E430" i="1"/>
  <c r="D430" i="1"/>
  <c r="C430" i="1"/>
  <c r="B430" i="1"/>
  <c r="G426" i="1"/>
  <c r="F426" i="1"/>
  <c r="E426" i="1"/>
  <c r="D426" i="1"/>
  <c r="C426" i="1"/>
  <c r="B426" i="1"/>
  <c r="E421" i="1"/>
  <c r="D421" i="1"/>
  <c r="C421" i="1"/>
  <c r="B421" i="1"/>
  <c r="E417" i="1"/>
  <c r="D417" i="1"/>
  <c r="C417" i="1"/>
  <c r="B417" i="1"/>
  <c r="G409" i="1"/>
  <c r="F409" i="1"/>
  <c r="E409" i="1"/>
  <c r="D409" i="1"/>
  <c r="C409" i="1"/>
  <c r="B409" i="1"/>
  <c r="G403" i="1"/>
  <c r="F403" i="1"/>
  <c r="E403" i="1"/>
  <c r="D403" i="1"/>
  <c r="C403" i="1"/>
  <c r="B403" i="1"/>
  <c r="G396" i="1"/>
  <c r="F396" i="1"/>
  <c r="E396" i="1"/>
  <c r="D396" i="1"/>
  <c r="C396" i="1"/>
  <c r="B396" i="1"/>
  <c r="G391" i="1"/>
  <c r="E391" i="1"/>
  <c r="D391" i="1"/>
  <c r="C391" i="1"/>
  <c r="B391" i="1"/>
  <c r="G386" i="1"/>
  <c r="F386" i="1"/>
  <c r="E386" i="1"/>
  <c r="D386" i="1"/>
  <c r="C386" i="1"/>
  <c r="B386" i="1"/>
  <c r="G380" i="1"/>
  <c r="F380" i="1"/>
  <c r="E380" i="1"/>
  <c r="D380" i="1"/>
  <c r="C380" i="1"/>
  <c r="B380" i="1"/>
  <c r="G374" i="1"/>
  <c r="F374" i="1"/>
  <c r="E374" i="1"/>
  <c r="D374" i="1"/>
  <c r="C374" i="1"/>
  <c r="B374" i="1"/>
  <c r="G367" i="1"/>
  <c r="F367" i="1"/>
  <c r="E367" i="1"/>
  <c r="D367" i="1"/>
  <c r="C367" i="1"/>
  <c r="B367" i="1"/>
  <c r="G362" i="1"/>
  <c r="F362" i="1"/>
  <c r="E362" i="1"/>
  <c r="D362" i="1"/>
  <c r="C362" i="1"/>
  <c r="B362" i="1"/>
  <c r="G356" i="1"/>
  <c r="F356" i="1"/>
  <c r="E356" i="1"/>
  <c r="D356" i="1"/>
  <c r="C356" i="1"/>
  <c r="B356" i="1"/>
  <c r="G350" i="1"/>
  <c r="F350" i="1"/>
  <c r="E350" i="1"/>
  <c r="D350" i="1"/>
  <c r="C350" i="1"/>
  <c r="B350" i="1"/>
  <c r="G345" i="1"/>
  <c r="F345" i="1"/>
  <c r="E345" i="1"/>
  <c r="D345" i="1"/>
  <c r="C345" i="1"/>
  <c r="B345" i="1"/>
  <c r="G337" i="1"/>
  <c r="F337" i="1"/>
  <c r="E337" i="1"/>
  <c r="D337" i="1"/>
  <c r="C337" i="1"/>
  <c r="B337" i="1"/>
  <c r="G330" i="1"/>
  <c r="F330" i="1"/>
  <c r="E330" i="1"/>
  <c r="D330" i="1"/>
  <c r="C330" i="1"/>
  <c r="B330" i="1"/>
  <c r="G323" i="1"/>
  <c r="E323" i="1"/>
  <c r="D323" i="1"/>
  <c r="C323" i="1"/>
  <c r="B323" i="1"/>
  <c r="G316" i="1"/>
  <c r="F316" i="1"/>
  <c r="E316" i="1"/>
  <c r="D316" i="1"/>
  <c r="C316" i="1"/>
  <c r="B316" i="1"/>
  <c r="F310" i="1"/>
  <c r="E310" i="1"/>
  <c r="D310" i="1"/>
  <c r="C310" i="1"/>
  <c r="B310" i="1"/>
  <c r="D307" i="1"/>
  <c r="C307" i="1"/>
  <c r="B307" i="1"/>
  <c r="D303" i="1"/>
  <c r="C303" i="1"/>
  <c r="B303" i="1"/>
  <c r="G296" i="1"/>
  <c r="F296" i="1"/>
  <c r="E296" i="1"/>
  <c r="D296" i="1"/>
  <c r="C296" i="1"/>
  <c r="B296" i="1"/>
  <c r="F292" i="1"/>
  <c r="E292" i="1"/>
  <c r="D292" i="1"/>
  <c r="C292" i="1"/>
  <c r="B292" i="1"/>
  <c r="G286" i="1"/>
  <c r="G283" i="1" s="1"/>
  <c r="F286" i="1"/>
  <c r="E286" i="1"/>
  <c r="D286" i="1"/>
  <c r="C286" i="1"/>
  <c r="B286" i="1"/>
  <c r="E284" i="1"/>
  <c r="D284" i="1"/>
  <c r="C284" i="1"/>
  <c r="B284" i="1"/>
  <c r="G278" i="1"/>
  <c r="F278" i="1"/>
  <c r="E278" i="1"/>
  <c r="D278" i="1"/>
  <c r="C278" i="1"/>
  <c r="B278" i="1"/>
  <c r="G271" i="1"/>
  <c r="F271" i="1"/>
  <c r="E271" i="1"/>
  <c r="D271" i="1"/>
  <c r="C271" i="1"/>
  <c r="B271" i="1"/>
  <c r="G265" i="1"/>
  <c r="F265" i="1"/>
  <c r="E265" i="1"/>
  <c r="D265" i="1"/>
  <c r="C265" i="1"/>
  <c r="B265" i="1"/>
  <c r="G260" i="1"/>
  <c r="F260" i="1"/>
  <c r="E260" i="1"/>
  <c r="D260" i="1"/>
  <c r="C260" i="1"/>
  <c r="B260" i="1"/>
  <c r="G253" i="1"/>
  <c r="F253" i="1"/>
  <c r="E253" i="1"/>
  <c r="D253" i="1"/>
  <c r="C253" i="1"/>
  <c r="B253" i="1"/>
  <c r="G246" i="1"/>
  <c r="F246" i="1"/>
  <c r="E246" i="1"/>
  <c r="D246" i="1"/>
  <c r="C246" i="1"/>
  <c r="B246" i="1"/>
  <c r="G240" i="1"/>
  <c r="F240" i="1"/>
  <c r="E240" i="1"/>
  <c r="D240" i="1"/>
  <c r="C240" i="1"/>
  <c r="B240" i="1"/>
  <c r="G233" i="1"/>
  <c r="F233" i="1"/>
  <c r="E233" i="1"/>
  <c r="D233" i="1"/>
  <c r="C233" i="1"/>
  <c r="B233" i="1"/>
  <c r="G227" i="1"/>
  <c r="F227" i="1"/>
  <c r="E227" i="1"/>
  <c r="D227" i="1"/>
  <c r="C227" i="1"/>
  <c r="B227" i="1"/>
  <c r="G221" i="1"/>
  <c r="F221" i="1"/>
  <c r="E221" i="1"/>
  <c r="D221" i="1"/>
  <c r="C221" i="1"/>
  <c r="B221" i="1"/>
  <c r="G216" i="1"/>
  <c r="F216" i="1"/>
  <c r="E216" i="1"/>
  <c r="D216" i="1"/>
  <c r="C216" i="1"/>
  <c r="B216" i="1"/>
  <c r="G211" i="1"/>
  <c r="F211" i="1"/>
  <c r="E211" i="1"/>
  <c r="D211" i="1"/>
  <c r="C211" i="1"/>
  <c r="B211" i="1"/>
  <c r="G206" i="1"/>
  <c r="F206" i="1"/>
  <c r="E206" i="1"/>
  <c r="D206" i="1"/>
  <c r="C206" i="1"/>
  <c r="B206" i="1"/>
  <c r="G201" i="1"/>
  <c r="F201" i="1"/>
  <c r="E201" i="1"/>
  <c r="D201" i="1"/>
  <c r="C201" i="1"/>
  <c r="B201" i="1"/>
  <c r="G194" i="1"/>
  <c r="F194" i="1"/>
  <c r="E194" i="1"/>
  <c r="D194" i="1"/>
  <c r="C194" i="1"/>
  <c r="B194" i="1"/>
  <c r="G188" i="1"/>
  <c r="F188" i="1"/>
  <c r="E188" i="1"/>
  <c r="D188" i="1"/>
  <c r="C188" i="1"/>
  <c r="B188" i="1"/>
  <c r="G183" i="1"/>
  <c r="F183" i="1"/>
  <c r="E183" i="1"/>
  <c r="D183" i="1"/>
  <c r="C183" i="1"/>
  <c r="B183" i="1"/>
  <c r="G177" i="1"/>
  <c r="F177" i="1"/>
  <c r="E177" i="1"/>
  <c r="D177" i="1"/>
  <c r="C177" i="1"/>
  <c r="B177" i="1"/>
  <c r="G171" i="1"/>
  <c r="F171" i="1"/>
  <c r="E171" i="1"/>
  <c r="D171" i="1"/>
  <c r="C171" i="1"/>
  <c r="B171" i="1"/>
  <c r="G165" i="1"/>
  <c r="F165" i="1"/>
  <c r="E165" i="1"/>
  <c r="D165" i="1"/>
  <c r="C165" i="1"/>
  <c r="B165" i="1"/>
  <c r="G158" i="1"/>
  <c r="F158" i="1"/>
  <c r="E158" i="1"/>
  <c r="D158" i="1"/>
  <c r="C158" i="1"/>
  <c r="B158" i="1"/>
  <c r="G152" i="1"/>
  <c r="F152" i="1"/>
  <c r="E152" i="1"/>
  <c r="D152" i="1"/>
  <c r="C152" i="1"/>
  <c r="B152" i="1"/>
  <c r="G146" i="1"/>
  <c r="F146" i="1"/>
  <c r="E146" i="1"/>
  <c r="D146" i="1"/>
  <c r="C146" i="1"/>
  <c r="B146" i="1"/>
  <c r="G139" i="1"/>
  <c r="F139" i="1"/>
  <c r="E139" i="1"/>
  <c r="D139" i="1"/>
  <c r="C139" i="1"/>
  <c r="B139" i="1"/>
  <c r="G134" i="1"/>
  <c r="F134" i="1"/>
  <c r="E134" i="1"/>
  <c r="D134" i="1"/>
  <c r="C134" i="1"/>
  <c r="B134" i="1"/>
  <c r="G128" i="1"/>
  <c r="F128" i="1"/>
  <c r="E128" i="1"/>
  <c r="D128" i="1"/>
  <c r="C128" i="1"/>
  <c r="B128" i="1"/>
  <c r="G122" i="1"/>
  <c r="F122" i="1"/>
  <c r="E122" i="1"/>
  <c r="D122" i="1"/>
  <c r="C122" i="1"/>
  <c r="B122" i="1"/>
  <c r="G117" i="1"/>
  <c r="F117" i="1"/>
  <c r="E117" i="1"/>
  <c r="D117" i="1"/>
  <c r="C117" i="1"/>
  <c r="B117" i="1"/>
  <c r="G112" i="1"/>
  <c r="F112" i="1"/>
  <c r="E112" i="1"/>
  <c r="D112" i="1"/>
  <c r="C112" i="1"/>
  <c r="B112" i="1"/>
  <c r="G107" i="1"/>
  <c r="F107" i="1"/>
  <c r="E107" i="1"/>
  <c r="D107" i="1"/>
  <c r="C107" i="1"/>
  <c r="B107" i="1"/>
  <c r="G101" i="1"/>
  <c r="F101" i="1"/>
  <c r="E101" i="1"/>
  <c r="D101" i="1"/>
  <c r="C101" i="1"/>
  <c r="B101" i="1"/>
  <c r="E96" i="1"/>
  <c r="D96" i="1"/>
  <c r="C96" i="1"/>
  <c r="B96" i="1"/>
  <c r="F92" i="1"/>
  <c r="E92" i="1"/>
  <c r="D92" i="1"/>
  <c r="C92" i="1"/>
  <c r="B92" i="1"/>
  <c r="F86" i="1"/>
  <c r="E86" i="1"/>
  <c r="D86" i="1"/>
  <c r="C86" i="1"/>
  <c r="B86" i="1"/>
  <c r="G82" i="1"/>
  <c r="F82" i="1"/>
  <c r="E82" i="1"/>
  <c r="D82" i="1"/>
  <c r="C82" i="1"/>
  <c r="B82" i="1"/>
  <c r="G76" i="1"/>
  <c r="F76" i="1"/>
  <c r="E76" i="1"/>
  <c r="D76" i="1"/>
  <c r="C76" i="1"/>
  <c r="B76" i="1"/>
  <c r="G69" i="1"/>
  <c r="F69" i="1"/>
  <c r="E69" i="1"/>
  <c r="D69" i="1"/>
  <c r="C69" i="1"/>
  <c r="B69" i="1"/>
  <c r="G61" i="1"/>
  <c r="F61" i="1"/>
  <c r="E61" i="1"/>
  <c r="D61" i="1"/>
  <c r="C61" i="1"/>
  <c r="B61" i="1"/>
  <c r="G55" i="1"/>
  <c r="F55" i="1"/>
  <c r="E55" i="1"/>
  <c r="D55" i="1"/>
  <c r="C55" i="1"/>
  <c r="B55" i="1"/>
  <c r="G50" i="1"/>
  <c r="F50" i="1"/>
  <c r="E50" i="1"/>
  <c r="D50" i="1"/>
  <c r="C50" i="1"/>
  <c r="B50" i="1"/>
  <c r="G43" i="1"/>
  <c r="F43" i="1"/>
  <c r="E43" i="1"/>
  <c r="D43" i="1"/>
  <c r="C43" i="1"/>
  <c r="B43" i="1"/>
  <c r="G36" i="1"/>
  <c r="F36" i="1"/>
  <c r="E36" i="1"/>
  <c r="D36" i="1"/>
  <c r="C36" i="1"/>
  <c r="B36" i="1"/>
  <c r="G29" i="1"/>
  <c r="F29" i="1"/>
  <c r="E29" i="1"/>
  <c r="D29" i="1"/>
  <c r="C29" i="1"/>
  <c r="B29" i="1"/>
  <c r="G22" i="1"/>
  <c r="F22" i="1"/>
  <c r="E22" i="1"/>
  <c r="D22" i="1"/>
  <c r="C22" i="1"/>
  <c r="B22" i="1"/>
  <c r="G17" i="1"/>
  <c r="F17" i="1"/>
  <c r="E17" i="1"/>
  <c r="D17" i="1"/>
  <c r="C17" i="1"/>
  <c r="B17" i="1"/>
  <c r="G11" i="1"/>
  <c r="F11" i="1"/>
  <c r="E11" i="1"/>
  <c r="D11" i="1"/>
  <c r="C11" i="1"/>
  <c r="B11" i="1"/>
  <c r="C7" i="1"/>
  <c r="D7" i="1"/>
  <c r="E7" i="1"/>
  <c r="F7" i="1"/>
  <c r="G7" i="1"/>
  <c r="B7" i="1"/>
  <c r="G309" i="1" l="1"/>
  <c r="F283" i="1"/>
  <c r="B416" i="1"/>
  <c r="F309" i="1"/>
  <c r="F68" i="1"/>
  <c r="F344" i="1"/>
  <c r="C416" i="1"/>
  <c r="G425" i="1"/>
  <c r="F425" i="1"/>
  <c r="G68" i="1"/>
  <c r="E283" i="1"/>
  <c r="D416" i="1"/>
  <c r="F182" i="1"/>
  <c r="E416" i="1"/>
  <c r="C283" i="1"/>
  <c r="E28" i="1"/>
  <c r="F200" i="1"/>
  <c r="G182" i="1"/>
  <c r="G200" i="1"/>
  <c r="D100" i="1"/>
  <c r="D239" i="1"/>
  <c r="F100" i="1"/>
  <c r="G239" i="1"/>
  <c r="C200" i="1"/>
  <c r="D28" i="1"/>
  <c r="D309" i="1"/>
  <c r="E309" i="1"/>
  <c r="E100" i="1"/>
  <c r="E239" i="1"/>
  <c r="G100" i="1"/>
  <c r="D344" i="1"/>
  <c r="B182" i="1"/>
  <c r="B344" i="1"/>
  <c r="F239" i="1"/>
  <c r="B425" i="1"/>
  <c r="C239" i="1"/>
  <c r="C425" i="1"/>
  <c r="D200" i="1"/>
  <c r="E425" i="1"/>
  <c r="C182" i="1"/>
  <c r="C344" i="1"/>
  <c r="B28" i="1"/>
  <c r="C28" i="1"/>
  <c r="D6" i="1"/>
  <c r="B309" i="1"/>
  <c r="C309" i="1"/>
  <c r="D283" i="1"/>
  <c r="D425" i="1"/>
  <c r="B68" i="1"/>
  <c r="D68" i="1"/>
  <c r="D182" i="1"/>
  <c r="B239" i="1"/>
  <c r="B100" i="1"/>
  <c r="B283" i="1"/>
  <c r="C100" i="1"/>
  <c r="F28" i="1"/>
  <c r="G28" i="1"/>
  <c r="B200" i="1"/>
  <c r="C68" i="1"/>
  <c r="E68" i="1"/>
  <c r="E182" i="1"/>
  <c r="E200" i="1"/>
  <c r="E344" i="1"/>
  <c r="G344" i="1"/>
  <c r="E6" i="1"/>
  <c r="C6" i="1"/>
  <c r="B6" i="1"/>
  <c r="G6" i="1"/>
  <c r="F6" i="1"/>
  <c r="G5" i="1" l="1"/>
  <c r="D5" i="1"/>
  <c r="B5" i="1"/>
  <c r="C5" i="1"/>
  <c r="F5" i="1"/>
  <c r="E5" i="1"/>
</calcChain>
</file>

<file path=xl/sharedStrings.xml><?xml version="1.0" encoding="utf-8"?>
<sst xmlns="http://schemas.openxmlformats.org/spreadsheetml/2006/main" count="944" uniqueCount="108">
  <si>
    <t>Total</t>
  </si>
  <si>
    <t>Pastoreo controlado</t>
  </si>
  <si>
    <t>Estabulado</t>
  </si>
  <si>
    <t>Semiestabulado</t>
  </si>
  <si>
    <t>Leche</t>
  </si>
  <si>
    <t>Carne</t>
  </si>
  <si>
    <t>Doble propósito</t>
  </si>
  <si>
    <t>Cría</t>
  </si>
  <si>
    <t>Genética</t>
  </si>
  <si>
    <t>Otro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</si>
  <si>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</si>
  <si>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</si>
  <si>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</si>
  <si>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</si>
  <si>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</si>
  <si>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</si>
  <si>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</si>
  <si>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</si>
  <si>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</si>
  <si>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</si>
  <si>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</si>
  <si>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</si>
  <si>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</si>
  <si>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</si>
  <si>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</si>
  <si>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</si>
  <si>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</si>
  <si>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</si>
  <si>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</si>
  <si>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</si>
  <si>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</si>
  <si>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</si>
  <si>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</si>
  <si>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</si>
  <si>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</si>
  <si>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</si>
  <si>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</si>
  <si>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</si>
  <si>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</si>
  <si>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Tierras Altas</t>
  </si>
  <si>
    <t>Chepigana</t>
  </si>
  <si>
    <t>Pinogana</t>
  </si>
  <si>
    <t>Santa Fe</t>
  </si>
  <si>
    <t>Chitré</t>
  </si>
  <si>
    <t>Las Minas</t>
  </si>
  <si>
    <t>Los Pozos</t>
  </si>
  <si>
    <t>Ocú</t>
  </si>
  <si>
    <t>Parita</t>
  </si>
  <si>
    <t>Pesé</t>
  </si>
  <si>
    <t>Santa María</t>
  </si>
  <si>
    <t>Guararé</t>
  </si>
  <si>
    <t>Las Tablas</t>
  </si>
  <si>
    <t>Los Santos</t>
  </si>
  <si>
    <t>Macaracas</t>
  </si>
  <si>
    <t>Pedasí</t>
  </si>
  <si>
    <t>Pocrí</t>
  </si>
  <si>
    <t>Tonosí</t>
  </si>
  <si>
    <t>Balboa</t>
  </si>
  <si>
    <t>Chepo</t>
  </si>
  <si>
    <t>Chimán</t>
  </si>
  <si>
    <t>Panamá</t>
  </si>
  <si>
    <t>San Miguelito</t>
  </si>
  <si>
    <t>Taboga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</si>
  <si>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</si>
  <si>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</si>
  <si>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</si>
  <si>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</si>
  <si>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</si>
  <si>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</si>
  <si>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</si>
  <si>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</si>
  <si>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</si>
  <si>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</si>
  <si>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</si>
  <si>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</si>
  <si>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</si>
  <si>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</si>
  <si>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</si>
  <si>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</si>
  <si>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</si>
  <si>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</si>
  <si>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</si>
  <si>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</si>
  <si>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</si>
  <si>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</si>
  <si>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</si>
  <si>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</si>
  <si>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</si>
  <si>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San Carlos</t>
  </si>
  <si>
    <t>Coclé</t>
  </si>
  <si>
    <t>Chiriquí</t>
  </si>
  <si>
    <t>Darién</t>
  </si>
  <si>
    <t>Herrera</t>
  </si>
  <si>
    <t>Veraguas</t>
  </si>
  <si>
    <t>Comarca Emberá</t>
  </si>
  <si>
    <t>Comarca Ngäbe Buglé</t>
  </si>
  <si>
    <t xml:space="preserve"> -   Cantidad nula o cero.</t>
  </si>
  <si>
    <t>Sistema de manejo</t>
  </si>
  <si>
    <t>-</t>
  </si>
  <si>
    <t>Cuadro 4.  EXPLOTACIONES Y EXISTENCIA DE GANADO VACUNO EN LA REPÚBLICA, POR  SISTEMA DE MANEJO, SEGÚN PROVINCIA, COMARCA INDÍGENA Y DISTRITO, Y PROPÓSITO DE LA PRODUCCIÓN: 
VIII CENSO NACIONAL AGROPECUARIO 2024</t>
  </si>
  <si>
    <t>Provincia, comarca indígena, distrito y principal propósito 
de la producción</t>
  </si>
  <si>
    <t>Libre 
pastoreo</t>
  </si>
  <si>
    <t xml:space="preserve">Santa Catalina o Calovébora </t>
  </si>
  <si>
    <t>TOTAL</t>
  </si>
  <si>
    <t xml:space="preserve">Panamá Oeste </t>
  </si>
  <si>
    <t>Existencia de ganado vacuno (en cabezas)</t>
  </si>
  <si>
    <t>Explotaciones</t>
  </si>
  <si>
    <t>NOTA: Las provincias, comarcas  indígenas, distritos  y  principales  propósitos  de la producción que no registraron aportación, no fueron incluidos
 en el cuadro.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</si>
</sst>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vertical="center"/>
    </xf>
    <xf numFmtId="0" fontId="2" fillId="2" borderId="1" xfId="26" applyFont="1" applyFill="1" applyBorder="1" applyAlignment="1">
      <alignment horizontal="left" vertical="center" wrapText="1"/>
    </xf>
    <xf numFmtId="0" fontId="2" fillId="2" borderId="1" xfId="26" applyFont="1" applyFill="1" applyBorder="1" applyAlignment="1">
      <alignment horizontal="left" vertical="center" wrapText="1" indent="2"/>
    </xf>
    <xf numFmtId="0" fontId="2" fillId="2" borderId="1" xfId="26" applyFont="1" applyFill="1" applyBorder="1" applyAlignment="1">
      <alignment horizontal="left" vertical="center" wrapText="1" indent="3"/>
    </xf>
    <xf numFmtId="0" fontId="2" fillId="2" borderId="1" xfId="28" applyFont="1" applyFill="1" applyBorder="1" applyAlignment="1">
      <alignment horizontal="left" vertical="center" wrapText="1" indent="3"/>
    </xf>
    <xf numFmtId="165" fontId="3" fillId="2" borderId="2" xfId="42" applyNumberFormat="1" applyFont="1" applyFill="1" applyBorder="1" applyAlignment="1">
      <alignment horizontal="right" vertical="center" wrapText="1"/>
    </xf>
    <xf numFmtId="165" fontId="3" fillId="2" borderId="3" xfId="42" applyNumberFormat="1" applyFont="1" applyFill="1" applyBorder="1" applyAlignment="1">
      <alignment horizontal="right" vertical="center" wrapText="1"/>
    </xf>
    <xf numFmtId="165" fontId="2" fillId="2" borderId="2" xfId="42" applyNumberFormat="1" applyFont="1" applyFill="1" applyBorder="1" applyAlignment="1">
      <alignment horizontal="right" vertical="center" wrapText="1"/>
    </xf>
    <xf numFmtId="165" fontId="2" fillId="2" borderId="3" xfId="42" applyNumberFormat="1" applyFont="1" applyFill="1" applyBorder="1" applyAlignment="1">
      <alignment horizontal="right" vertical="center" wrapText="1"/>
    </xf>
    <xf numFmtId="0" fontId="2" fillId="2" borderId="11" xfId="26" applyFont="1" applyFill="1" applyBorder="1" applyAlignment="1">
      <alignment horizontal="left" vertical="center" wrapText="1" indent="3"/>
    </xf>
    <xf numFmtId="165" fontId="2" fillId="2" borderId="12" xfId="42" applyNumberFormat="1" applyFont="1" applyFill="1" applyBorder="1" applyAlignment="1">
      <alignment horizontal="right" vertical="center" wrapText="1"/>
    </xf>
    <xf numFmtId="165" fontId="2" fillId="2" borderId="13" xfId="42" applyNumberFormat="1" applyFont="1" applyFill="1" applyBorder="1" applyAlignment="1">
      <alignment horizontal="right" vertical="center" wrapText="1"/>
    </xf>
    <xf numFmtId="0" fontId="5" fillId="2" borderId="1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3" fillId="2" borderId="1" xfId="25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3" borderId="7" xfId="12" applyFont="1" applyFill="1" applyBorder="1" applyAlignment="1">
      <alignment horizontal="center" vertical="center" wrapText="1"/>
    </xf>
    <xf numFmtId="0" fontId="7" fillId="3" borderId="5" xfId="1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6" xfId="11" applyFont="1" applyFill="1" applyBorder="1" applyAlignment="1">
      <alignment horizontal="center" vertical="center" wrapText="1"/>
    </xf>
    <xf numFmtId="0" fontId="7" fillId="3" borderId="7" xfId="12" applyFont="1" applyFill="1" applyBorder="1" applyAlignment="1">
      <alignment horizontal="center" vertical="center" wrapText="1"/>
    </xf>
    <xf numFmtId="0" fontId="7" fillId="3" borderId="8" xfId="12" applyFont="1" applyFill="1" applyBorder="1" applyAlignment="1">
      <alignment horizontal="center" vertical="center" wrapText="1"/>
    </xf>
    <xf numFmtId="0" fontId="7" fillId="3" borderId="4" xfId="12" applyFont="1" applyFill="1" applyBorder="1" applyAlignment="1">
      <alignment horizontal="center" vertical="center" wrapText="1"/>
    </xf>
    <xf numFmtId="0" fontId="7" fillId="3" borderId="9" xfId="1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3">
    <cellStyle name="Millares" xfId="42" builtinId="3"/>
    <cellStyle name="Normal" xfId="0" builtinId="0"/>
    <cellStyle name="style1749819438562" xfId="1"/>
    <cellStyle name="style1749819438577" xfId="2"/>
    <cellStyle name="style1749819438608" xfId="3"/>
    <cellStyle name="style1749819438624" xfId="4"/>
    <cellStyle name="style1749819438640" xfId="5"/>
    <cellStyle name="style1749819438655" xfId="6"/>
    <cellStyle name="style1749819438686" xfId="7"/>
    <cellStyle name="style1749819438702" xfId="8"/>
    <cellStyle name="style1749819438718" xfId="9"/>
    <cellStyle name="style1749819438733" xfId="10"/>
    <cellStyle name="style1749819438749" xfId="11"/>
    <cellStyle name="style1749819438780" xfId="12"/>
    <cellStyle name="style1749819438796" xfId="13"/>
    <cellStyle name="style1749819438812" xfId="14"/>
    <cellStyle name="style1749819438827" xfId="15"/>
    <cellStyle name="style1749819438843" xfId="16"/>
    <cellStyle name="style1749819438874" xfId="17"/>
    <cellStyle name="style1749819438890" xfId="18"/>
    <cellStyle name="style1749819438905" xfId="19"/>
    <cellStyle name="style1749819438921" xfId="20"/>
    <cellStyle name="style1749819438936" xfId="21"/>
    <cellStyle name="style1749819438983" xfId="22"/>
    <cellStyle name="style1749819438999" xfId="23"/>
    <cellStyle name="style1749819439015" xfId="24"/>
    <cellStyle name="style1749819439046" xfId="25"/>
    <cellStyle name="style1749819439061" xfId="26"/>
    <cellStyle name="style1749819439202" xfId="27"/>
    <cellStyle name="style1749819439218" xfId="28"/>
    <cellStyle name="style1749819439233" xfId="29"/>
    <cellStyle name="style1749819439249" xfId="30"/>
    <cellStyle name="style1749819439280" xfId="31"/>
    <cellStyle name="style1749819439296" xfId="32"/>
    <cellStyle name="style1749819439311" xfId="33"/>
    <cellStyle name="style1749819439327" xfId="34"/>
    <cellStyle name="style1749819439343" xfId="35"/>
    <cellStyle name="style1749819439358" xfId="36"/>
    <cellStyle name="style1749819439390" xfId="37"/>
    <cellStyle name="style1749819439452" xfId="38"/>
    <cellStyle name="style1749819439640" xfId="39"/>
    <cellStyle name="style1749819439655" xfId="40"/>
    <cellStyle name="style1749819439671" xfId="41"/>
  </cellStyles>
  <dxfs count="0"/>
  <tableStyles count="0" defaultTableStyle="TableStyleMedium9" defaultPivotStyle="PivotStyleLight16"/>
  <colors>
    <mruColors>
      <color rgb="FF10243E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9"/>
  <sheetViews>
    <sheetView tabSelected="1" zoomScale="85" zoomScaleNormal="85" workbookViewId="0">
      <selection activeCell="P458" sqref="P458"/>
    </sheetView>
  </sheetViews>
  <sheetFormatPr baseColWidth="10" defaultColWidth="9.140625" defaultRowHeight="12.75" x14ac:dyDescent="0.2"/>
  <cols>
    <col min="1" max="1" width="28.42578125" style="14" customWidth="1"/>
    <col min="2" max="6" width="15.7109375" style="14" customWidth="1"/>
    <col min="7" max="7" width="15.7109375" style="13" customWidth="1"/>
    <col min="8" max="8" width="9.140625" style="13"/>
    <col min="9" max="16384" width="9.140625" style="14"/>
  </cols>
  <sheetData>
    <row r="1" spans="1:11" ht="60" customHeight="1" x14ac:dyDescent="0.2">
      <c r="A1" s="20" t="s">
        <v>99</v>
      </c>
      <c r="B1" s="20"/>
      <c r="C1" s="20"/>
      <c r="D1" s="20"/>
      <c r="E1" s="20"/>
      <c r="F1" s="20"/>
      <c r="G1" s="20"/>
    </row>
    <row r="2" spans="1:11" ht="34.5" customHeight="1" x14ac:dyDescent="0.2">
      <c r="A2" s="29" t="s">
        <v>100</v>
      </c>
      <c r="B2" s="24" t="s">
        <v>106</v>
      </c>
      <c r="C2" s="22" t="s">
        <v>105</v>
      </c>
      <c r="D2" s="22"/>
      <c r="E2" s="22"/>
      <c r="F2" s="22"/>
      <c r="G2" s="23"/>
    </row>
    <row r="3" spans="1:11" ht="30" customHeight="1" x14ac:dyDescent="0.2">
      <c r="A3" s="30"/>
      <c r="B3" s="24"/>
      <c r="C3" s="25" t="s">
        <v>0</v>
      </c>
      <c r="D3" s="27" t="s">
        <v>97</v>
      </c>
      <c r="E3" s="28"/>
      <c r="F3" s="28"/>
      <c r="G3" s="28"/>
    </row>
    <row r="4" spans="1:11" ht="37.5" customHeight="1" x14ac:dyDescent="0.2">
      <c r="A4" s="31"/>
      <c r="B4" s="24"/>
      <c r="C4" s="26"/>
      <c r="D4" s="18" t="s">
        <v>101</v>
      </c>
      <c r="E4" s="18" t="s">
        <v>1</v>
      </c>
      <c r="F4" s="18" t="s">
        <v>2</v>
      </c>
      <c r="G4" s="19" t="s">
        <v>3</v>
      </c>
    </row>
    <row r="5" spans="1:11" ht="21" customHeight="1" x14ac:dyDescent="0.2">
      <c r="A5" s="16" t="s">
        <v>103</v>
      </c>
      <c r="B5" s="6">
        <f>+B6+B28+B68+B100+B182+B200+B239+B283+B309+B344+B416+B425</f>
        <v>38819</v>
      </c>
      <c r="C5" s="6">
        <f>+C6+C28+C68+C100+C182+C200+C239+C283+C309+C344+C416+C425</f>
        <v>1401169</v>
      </c>
      <c r="D5" s="6">
        <f>+D6+D28+D68+D100+D182+D200+D239+D283+D309+D344+D416+D425</f>
        <v>898309</v>
      </c>
      <c r="E5" s="6">
        <f>+E6+E28+E68+E100+E182+E200+E239+E283+E309+E344+E416+E425</f>
        <v>445831</v>
      </c>
      <c r="F5" s="6">
        <f>+F6+F28+F68+F100+F182+F200+F239+F283+F309+F344+F425</f>
        <v>31039</v>
      </c>
      <c r="G5" s="7">
        <f>+G6+G28+G68+G100+G182+G200+G239+G283+G309+G344+G425</f>
        <v>25990</v>
      </c>
      <c r="J5" s="15"/>
      <c r="K5" s="15"/>
    </row>
    <row r="6" spans="1:11" ht="21" customHeight="1" x14ac:dyDescent="0.2">
      <c r="A6" s="2" t="s">
        <v>10</v>
      </c>
      <c r="B6" s="6">
        <f t="shared" ref="B6:G6" si="0">+B7+B11+B17+B22</f>
        <v>1538</v>
      </c>
      <c r="C6" s="6">
        <f t="shared" si="0"/>
        <v>42200</v>
      </c>
      <c r="D6" s="6">
        <f t="shared" si="0"/>
        <v>35176.999999999993</v>
      </c>
      <c r="E6" s="6">
        <f t="shared" si="0"/>
        <v>6649</v>
      </c>
      <c r="F6" s="6">
        <f t="shared" si="0"/>
        <v>64.000000000000057</v>
      </c>
      <c r="G6" s="7">
        <f t="shared" si="0"/>
        <v>310</v>
      </c>
    </row>
    <row r="7" spans="1:11" ht="21" customHeight="1" x14ac:dyDescent="0.2">
      <c r="A7" s="3" t="s">
        <v>10</v>
      </c>
      <c r="B7" s="6">
        <f t="shared" ref="B7:G7" si="1">SUM(B8:B10)</f>
        <v>172</v>
      </c>
      <c r="C7" s="6">
        <f t="shared" si="1"/>
        <v>3048</v>
      </c>
      <c r="D7" s="6">
        <f t="shared" si="1"/>
        <v>2445</v>
      </c>
      <c r="E7" s="6">
        <f t="shared" si="1"/>
        <v>569.00000000000023</v>
      </c>
      <c r="F7" s="6">
        <f t="shared" si="1"/>
        <v>2.0000000000000027</v>
      </c>
      <c r="G7" s="7">
        <f t="shared" si="1"/>
        <v>32</v>
      </c>
    </row>
    <row r="8" spans="1:11" ht="15" customHeight="1" x14ac:dyDescent="0.2">
      <c r="A8" s="4" t="s">
        <v>5</v>
      </c>
      <c r="B8" s="8">
        <v>14</v>
      </c>
      <c r="C8" s="8">
        <v>484.00000000000006</v>
      </c>
      <c r="D8" s="8">
        <v>342</v>
      </c>
      <c r="E8" s="8">
        <v>142</v>
      </c>
      <c r="F8" s="8" t="s">
        <v>98</v>
      </c>
      <c r="G8" s="9" t="s">
        <v>98</v>
      </c>
    </row>
    <row r="9" spans="1:11" ht="15" customHeight="1" x14ac:dyDescent="0.2">
      <c r="A9" s="4" t="s">
        <v>6</v>
      </c>
      <c r="B9" s="8">
        <v>34</v>
      </c>
      <c r="C9" s="8">
        <v>691.00000000000011</v>
      </c>
      <c r="D9" s="8">
        <v>578</v>
      </c>
      <c r="E9" s="8">
        <v>113.00000000000003</v>
      </c>
      <c r="F9" s="8" t="s">
        <v>98</v>
      </c>
      <c r="G9" s="9" t="s">
        <v>98</v>
      </c>
    </row>
    <row r="10" spans="1:11" ht="15" customHeight="1" x14ac:dyDescent="0.2">
      <c r="A10" s="4" t="s">
        <v>7</v>
      </c>
      <c r="B10" s="8">
        <v>124</v>
      </c>
      <c r="C10" s="8">
        <v>1872.9999999999998</v>
      </c>
      <c r="D10" s="8">
        <v>1525</v>
      </c>
      <c r="E10" s="8">
        <v>314.00000000000017</v>
      </c>
      <c r="F10" s="8">
        <v>2.0000000000000027</v>
      </c>
      <c r="G10" s="9">
        <v>32</v>
      </c>
    </row>
    <row r="11" spans="1:11" ht="21" customHeight="1" x14ac:dyDescent="0.2">
      <c r="A11" s="3" t="s">
        <v>11</v>
      </c>
      <c r="B11" s="6">
        <f t="shared" ref="B11:G11" si="2">SUM(B12:B16)</f>
        <v>611</v>
      </c>
      <c r="C11" s="6">
        <f t="shared" si="2"/>
        <v>24501</v>
      </c>
      <c r="D11" s="6">
        <f t="shared" si="2"/>
        <v>21604.999999999993</v>
      </c>
      <c r="E11" s="6">
        <f t="shared" si="2"/>
        <v>2691.0000000000005</v>
      </c>
      <c r="F11" s="6">
        <f t="shared" si="2"/>
        <v>50.00000000000005</v>
      </c>
      <c r="G11" s="7">
        <f t="shared" si="2"/>
        <v>155</v>
      </c>
    </row>
    <row r="12" spans="1:11" ht="15" customHeight="1" x14ac:dyDescent="0.2">
      <c r="A12" s="4" t="s">
        <v>4</v>
      </c>
      <c r="B12" s="8">
        <v>3</v>
      </c>
      <c r="C12" s="8">
        <v>126</v>
      </c>
      <c r="D12" s="8">
        <v>14</v>
      </c>
      <c r="E12" s="8">
        <v>111.99999999999999</v>
      </c>
      <c r="F12" s="8" t="s">
        <v>98</v>
      </c>
      <c r="G12" s="9" t="s">
        <v>98</v>
      </c>
    </row>
    <row r="13" spans="1:11" ht="15" customHeight="1" x14ac:dyDescent="0.2">
      <c r="A13" s="4" t="s">
        <v>5</v>
      </c>
      <c r="B13" s="8">
        <v>70</v>
      </c>
      <c r="C13" s="8">
        <v>8059</v>
      </c>
      <c r="D13" s="8">
        <v>7619</v>
      </c>
      <c r="E13" s="8">
        <v>425</v>
      </c>
      <c r="F13" s="8">
        <v>10.000000000000002</v>
      </c>
      <c r="G13" s="9">
        <v>5.0000000000000009</v>
      </c>
    </row>
    <row r="14" spans="1:11" ht="15" customHeight="1" x14ac:dyDescent="0.2">
      <c r="A14" s="4" t="s">
        <v>6</v>
      </c>
      <c r="B14" s="8">
        <v>83</v>
      </c>
      <c r="C14" s="8">
        <v>6435</v>
      </c>
      <c r="D14" s="8">
        <v>5983</v>
      </c>
      <c r="E14" s="8">
        <v>290</v>
      </c>
      <c r="F14" s="8">
        <v>12.000000000000004</v>
      </c>
      <c r="G14" s="9">
        <v>150</v>
      </c>
    </row>
    <row r="15" spans="1:11" ht="15" customHeight="1" x14ac:dyDescent="0.2">
      <c r="A15" s="4" t="s">
        <v>7</v>
      </c>
      <c r="B15" s="8">
        <v>454</v>
      </c>
      <c r="C15" s="8">
        <v>9880</v>
      </c>
      <c r="D15" s="8">
        <v>7987.9999999999945</v>
      </c>
      <c r="E15" s="8">
        <v>1864.0000000000005</v>
      </c>
      <c r="F15" s="8">
        <v>28.000000000000043</v>
      </c>
      <c r="G15" s="9" t="s">
        <v>98</v>
      </c>
    </row>
    <row r="16" spans="1:11" ht="15" customHeight="1" x14ac:dyDescent="0.2">
      <c r="A16" s="4" t="s">
        <v>9</v>
      </c>
      <c r="B16" s="8">
        <v>1</v>
      </c>
      <c r="C16" s="8">
        <v>1</v>
      </c>
      <c r="D16" s="8">
        <v>1</v>
      </c>
      <c r="E16" s="8" t="s">
        <v>98</v>
      </c>
      <c r="F16" s="8" t="s">
        <v>98</v>
      </c>
      <c r="G16" s="9" t="s">
        <v>98</v>
      </c>
    </row>
    <row r="17" spans="1:7" ht="21" customHeight="1" x14ac:dyDescent="0.2">
      <c r="A17" s="3" t="s">
        <v>12</v>
      </c>
      <c r="B17" s="6">
        <f t="shared" ref="B17:G17" si="3">SUM(B18:B21)</f>
        <v>234</v>
      </c>
      <c r="C17" s="6">
        <f t="shared" si="3"/>
        <v>6673.0000000000018</v>
      </c>
      <c r="D17" s="6">
        <f t="shared" si="3"/>
        <v>5274</v>
      </c>
      <c r="E17" s="6">
        <f t="shared" si="3"/>
        <v>1391</v>
      </c>
      <c r="F17" s="6">
        <f t="shared" si="3"/>
        <v>4.0000000000000018</v>
      </c>
      <c r="G17" s="7">
        <f t="shared" si="3"/>
        <v>4.0000000000000009</v>
      </c>
    </row>
    <row r="18" spans="1:7" ht="15" customHeight="1" x14ac:dyDescent="0.2">
      <c r="A18" s="4" t="s">
        <v>4</v>
      </c>
      <c r="B18" s="8">
        <v>3</v>
      </c>
      <c r="C18" s="8">
        <v>159</v>
      </c>
      <c r="D18" s="8">
        <v>159</v>
      </c>
      <c r="E18" s="8" t="s">
        <v>98</v>
      </c>
      <c r="F18" s="8" t="s">
        <v>98</v>
      </c>
      <c r="G18" s="9" t="s">
        <v>98</v>
      </c>
    </row>
    <row r="19" spans="1:7" ht="15" customHeight="1" x14ac:dyDescent="0.2">
      <c r="A19" s="4" t="s">
        <v>5</v>
      </c>
      <c r="B19" s="8">
        <v>33</v>
      </c>
      <c r="C19" s="8">
        <v>1484.0000000000002</v>
      </c>
      <c r="D19" s="8">
        <v>1263.0000000000002</v>
      </c>
      <c r="E19" s="8">
        <v>217.00000000000006</v>
      </c>
      <c r="F19" s="8">
        <v>4.0000000000000018</v>
      </c>
      <c r="G19" s="9" t="s">
        <v>98</v>
      </c>
    </row>
    <row r="20" spans="1:7" ht="15" customHeight="1" x14ac:dyDescent="0.2">
      <c r="A20" s="4" t="s">
        <v>6</v>
      </c>
      <c r="B20" s="8">
        <v>41</v>
      </c>
      <c r="C20" s="8">
        <v>2182.0000000000005</v>
      </c>
      <c r="D20" s="8">
        <v>1898.0000000000002</v>
      </c>
      <c r="E20" s="8">
        <v>284</v>
      </c>
      <c r="F20" s="8" t="s">
        <v>98</v>
      </c>
      <c r="G20" s="9" t="s">
        <v>98</v>
      </c>
    </row>
    <row r="21" spans="1:7" ht="15" customHeight="1" x14ac:dyDescent="0.2">
      <c r="A21" s="4" t="s">
        <v>7</v>
      </c>
      <c r="B21" s="8">
        <v>157</v>
      </c>
      <c r="C21" s="8">
        <v>2848.0000000000005</v>
      </c>
      <c r="D21" s="8">
        <v>1953.9999999999991</v>
      </c>
      <c r="E21" s="8">
        <v>890</v>
      </c>
      <c r="F21" s="8" t="s">
        <v>98</v>
      </c>
      <c r="G21" s="9">
        <v>4.0000000000000009</v>
      </c>
    </row>
    <row r="22" spans="1:7" ht="21" customHeight="1" x14ac:dyDescent="0.2">
      <c r="A22" s="3" t="s">
        <v>13</v>
      </c>
      <c r="B22" s="6">
        <f t="shared" ref="B22:G22" si="4">SUM(B23:B27)</f>
        <v>521</v>
      </c>
      <c r="C22" s="6">
        <f t="shared" si="4"/>
        <v>7978</v>
      </c>
      <c r="D22" s="6">
        <f t="shared" si="4"/>
        <v>5853</v>
      </c>
      <c r="E22" s="6">
        <f t="shared" si="4"/>
        <v>1997.9999999999995</v>
      </c>
      <c r="F22" s="6">
        <f t="shared" si="4"/>
        <v>8</v>
      </c>
      <c r="G22" s="7">
        <f t="shared" si="4"/>
        <v>119</v>
      </c>
    </row>
    <row r="23" spans="1:7" ht="15" customHeight="1" x14ac:dyDescent="0.2">
      <c r="A23" s="4" t="s">
        <v>4</v>
      </c>
      <c r="B23" s="8">
        <v>1</v>
      </c>
      <c r="C23" s="8">
        <v>50</v>
      </c>
      <c r="D23" s="8">
        <v>50</v>
      </c>
      <c r="E23" s="8" t="s">
        <v>98</v>
      </c>
      <c r="F23" s="8" t="s">
        <v>98</v>
      </c>
      <c r="G23" s="9" t="s">
        <v>98</v>
      </c>
    </row>
    <row r="24" spans="1:7" ht="15" customHeight="1" x14ac:dyDescent="0.2">
      <c r="A24" s="4" t="s">
        <v>5</v>
      </c>
      <c r="B24" s="8">
        <v>35</v>
      </c>
      <c r="C24" s="8">
        <v>1468</v>
      </c>
      <c r="D24" s="8">
        <v>847.00000000000011</v>
      </c>
      <c r="E24" s="8">
        <v>513.00000000000011</v>
      </c>
      <c r="F24" s="8" t="s">
        <v>98</v>
      </c>
      <c r="G24" s="9">
        <v>108</v>
      </c>
    </row>
    <row r="25" spans="1:7" ht="15" customHeight="1" x14ac:dyDescent="0.2">
      <c r="A25" s="4" t="s">
        <v>6</v>
      </c>
      <c r="B25" s="8">
        <v>105</v>
      </c>
      <c r="C25" s="8">
        <v>2267.0000000000005</v>
      </c>
      <c r="D25" s="8">
        <v>1463.0000000000005</v>
      </c>
      <c r="E25" s="8">
        <v>802</v>
      </c>
      <c r="F25" s="8">
        <v>1</v>
      </c>
      <c r="G25" s="9">
        <v>1</v>
      </c>
    </row>
    <row r="26" spans="1:7" ht="15" customHeight="1" x14ac:dyDescent="0.2">
      <c r="A26" s="4" t="s">
        <v>7</v>
      </c>
      <c r="B26" s="8">
        <v>379</v>
      </c>
      <c r="C26" s="8">
        <v>4162.9999999999991</v>
      </c>
      <c r="D26" s="8">
        <v>3462.9999999999991</v>
      </c>
      <c r="E26" s="8">
        <v>682.99999999999955</v>
      </c>
      <c r="F26" s="8">
        <v>7</v>
      </c>
      <c r="G26" s="9">
        <v>9.9999999999999982</v>
      </c>
    </row>
    <row r="27" spans="1:7" ht="15" customHeight="1" x14ac:dyDescent="0.2">
      <c r="A27" s="4" t="s">
        <v>8</v>
      </c>
      <c r="B27" s="8">
        <v>1</v>
      </c>
      <c r="C27" s="8">
        <v>30</v>
      </c>
      <c r="D27" s="8">
        <v>30</v>
      </c>
      <c r="E27" s="8" t="s">
        <v>98</v>
      </c>
      <c r="F27" s="8" t="s">
        <v>98</v>
      </c>
      <c r="G27" s="9" t="s">
        <v>98</v>
      </c>
    </row>
    <row r="28" spans="1:7" ht="21" customHeight="1" x14ac:dyDescent="0.2">
      <c r="A28" s="2" t="s">
        <v>89</v>
      </c>
      <c r="B28" s="6">
        <f t="shared" ref="B28:G28" si="5">+B29+B36+B43+B50+B55+B61</f>
        <v>3561</v>
      </c>
      <c r="C28" s="6">
        <f t="shared" si="5"/>
        <v>86368.000000000015</v>
      </c>
      <c r="D28" s="6">
        <f t="shared" si="5"/>
        <v>61724</v>
      </c>
      <c r="E28" s="6">
        <f t="shared" si="5"/>
        <v>12862.999999999998</v>
      </c>
      <c r="F28" s="6">
        <f t="shared" si="5"/>
        <v>7825</v>
      </c>
      <c r="G28" s="7">
        <f t="shared" si="5"/>
        <v>3956</v>
      </c>
    </row>
    <row r="29" spans="1:7" ht="21" customHeight="1" x14ac:dyDescent="0.2">
      <c r="A29" s="3" t="s">
        <v>14</v>
      </c>
      <c r="B29" s="6">
        <f>SUM(B30:B35)</f>
        <v>338</v>
      </c>
      <c r="C29" s="6">
        <f t="shared" ref="C29" si="6">SUM(C30:C35)</f>
        <v>11395</v>
      </c>
      <c r="D29" s="6">
        <f t="shared" ref="D29" si="7">SUM(D30:D35)</f>
        <v>7899</v>
      </c>
      <c r="E29" s="6">
        <f t="shared" ref="E29" si="8">SUM(E30:E35)</f>
        <v>1881</v>
      </c>
      <c r="F29" s="6">
        <f t="shared" ref="F29" si="9">SUM(F30:F35)</f>
        <v>425</v>
      </c>
      <c r="G29" s="7">
        <f t="shared" ref="G29" si="10">SUM(G30:G35)</f>
        <v>1189.9999999999998</v>
      </c>
    </row>
    <row r="30" spans="1:7" ht="15" customHeight="1" x14ac:dyDescent="0.2">
      <c r="A30" s="4" t="s">
        <v>4</v>
      </c>
      <c r="B30" s="8">
        <v>23</v>
      </c>
      <c r="C30" s="8">
        <v>2858.0000000000005</v>
      </c>
      <c r="D30" s="8">
        <v>1710.0000000000002</v>
      </c>
      <c r="E30" s="8">
        <v>629.99999999999989</v>
      </c>
      <c r="F30" s="8">
        <v>258</v>
      </c>
      <c r="G30" s="9">
        <v>260</v>
      </c>
    </row>
    <row r="31" spans="1:7" ht="15" customHeight="1" x14ac:dyDescent="0.2">
      <c r="A31" s="4" t="s">
        <v>5</v>
      </c>
      <c r="B31" s="8">
        <v>72</v>
      </c>
      <c r="C31" s="8">
        <v>2278</v>
      </c>
      <c r="D31" s="8">
        <v>1108</v>
      </c>
      <c r="E31" s="8">
        <v>336.00000000000011</v>
      </c>
      <c r="F31" s="8">
        <v>84.999999999999972</v>
      </c>
      <c r="G31" s="9">
        <v>748.99999999999977</v>
      </c>
    </row>
    <row r="32" spans="1:7" ht="15" customHeight="1" x14ac:dyDescent="0.2">
      <c r="A32" s="4" t="s">
        <v>6</v>
      </c>
      <c r="B32" s="8">
        <v>37</v>
      </c>
      <c r="C32" s="8">
        <v>1472.9999999999998</v>
      </c>
      <c r="D32" s="8">
        <v>1246</v>
      </c>
      <c r="E32" s="8">
        <v>91.999999999999986</v>
      </c>
      <c r="F32" s="8">
        <v>62.999999999999986</v>
      </c>
      <c r="G32" s="9">
        <v>72</v>
      </c>
    </row>
    <row r="33" spans="1:7" ht="15" customHeight="1" x14ac:dyDescent="0.2">
      <c r="A33" s="4" t="s">
        <v>7</v>
      </c>
      <c r="B33" s="8">
        <v>204</v>
      </c>
      <c r="C33" s="8">
        <v>4764.0000000000009</v>
      </c>
      <c r="D33" s="8">
        <v>3813</v>
      </c>
      <c r="E33" s="8">
        <v>823</v>
      </c>
      <c r="F33" s="8">
        <v>19</v>
      </c>
      <c r="G33" s="9">
        <v>109.00000000000001</v>
      </c>
    </row>
    <row r="34" spans="1:7" ht="15" customHeight="1" x14ac:dyDescent="0.2">
      <c r="A34" s="4" t="s">
        <v>8</v>
      </c>
      <c r="B34" s="8">
        <v>1</v>
      </c>
      <c r="C34" s="8">
        <v>20</v>
      </c>
      <c r="D34" s="8">
        <v>20</v>
      </c>
      <c r="E34" s="8" t="s">
        <v>98</v>
      </c>
      <c r="F34" s="8" t="s">
        <v>98</v>
      </c>
      <c r="G34" s="9" t="s">
        <v>98</v>
      </c>
    </row>
    <row r="35" spans="1:7" ht="15" customHeight="1" x14ac:dyDescent="0.2">
      <c r="A35" s="4" t="s">
        <v>9</v>
      </c>
      <c r="B35" s="8">
        <v>1</v>
      </c>
      <c r="C35" s="8">
        <v>2</v>
      </c>
      <c r="D35" s="8">
        <v>2</v>
      </c>
      <c r="E35" s="8" t="s">
        <v>98</v>
      </c>
      <c r="F35" s="8" t="s">
        <v>98</v>
      </c>
      <c r="G35" s="9" t="s">
        <v>98</v>
      </c>
    </row>
    <row r="36" spans="1:7" ht="21" customHeight="1" x14ac:dyDescent="0.2">
      <c r="A36" s="3" t="s">
        <v>15</v>
      </c>
      <c r="B36" s="6">
        <f>SUM(B37:B42)</f>
        <v>279</v>
      </c>
      <c r="C36" s="6">
        <f t="shared" ref="C36" si="11">SUM(C37:C42)</f>
        <v>7570.0000000000009</v>
      </c>
      <c r="D36" s="6">
        <f t="shared" ref="D36" si="12">SUM(D37:D42)</f>
        <v>5021.9999999999991</v>
      </c>
      <c r="E36" s="6">
        <f t="shared" ref="E36" si="13">SUM(E37:E42)</f>
        <v>2413</v>
      </c>
      <c r="F36" s="6">
        <f t="shared" ref="F36" si="14">SUM(F37:F42)</f>
        <v>67</v>
      </c>
      <c r="G36" s="7">
        <f t="shared" ref="G36" si="15">SUM(G37:G42)</f>
        <v>68</v>
      </c>
    </row>
    <row r="37" spans="1:7" ht="15" customHeight="1" x14ac:dyDescent="0.2">
      <c r="A37" s="4" t="s">
        <v>4</v>
      </c>
      <c r="B37" s="8">
        <v>16</v>
      </c>
      <c r="C37" s="8">
        <v>1876</v>
      </c>
      <c r="D37" s="8">
        <v>912</v>
      </c>
      <c r="E37" s="8">
        <v>964</v>
      </c>
      <c r="F37" s="8" t="s">
        <v>98</v>
      </c>
      <c r="G37" s="9" t="s">
        <v>98</v>
      </c>
    </row>
    <row r="38" spans="1:7" ht="15" customHeight="1" x14ac:dyDescent="0.2">
      <c r="A38" s="4" t="s">
        <v>5</v>
      </c>
      <c r="B38" s="8">
        <v>40</v>
      </c>
      <c r="C38" s="8">
        <v>453</v>
      </c>
      <c r="D38" s="8">
        <v>301</v>
      </c>
      <c r="E38" s="8">
        <v>65</v>
      </c>
      <c r="F38" s="8">
        <v>23.000000000000004</v>
      </c>
      <c r="G38" s="9">
        <v>64</v>
      </c>
    </row>
    <row r="39" spans="1:7" ht="15" customHeight="1" x14ac:dyDescent="0.2">
      <c r="A39" s="4" t="s">
        <v>6</v>
      </c>
      <c r="B39" s="8">
        <v>41</v>
      </c>
      <c r="C39" s="8">
        <v>683.00000000000011</v>
      </c>
      <c r="D39" s="8">
        <v>617</v>
      </c>
      <c r="E39" s="8">
        <v>66</v>
      </c>
      <c r="F39" s="8" t="s">
        <v>98</v>
      </c>
      <c r="G39" s="9" t="s">
        <v>98</v>
      </c>
    </row>
    <row r="40" spans="1:7" ht="15" customHeight="1" x14ac:dyDescent="0.2">
      <c r="A40" s="4" t="s">
        <v>7</v>
      </c>
      <c r="B40" s="8">
        <v>175</v>
      </c>
      <c r="C40" s="8">
        <v>4362.0000000000009</v>
      </c>
      <c r="D40" s="8">
        <v>3044.9999999999991</v>
      </c>
      <c r="E40" s="8">
        <v>1313.0000000000002</v>
      </c>
      <c r="F40" s="8">
        <v>4.0000000000000053</v>
      </c>
      <c r="G40" s="9" t="s">
        <v>98</v>
      </c>
    </row>
    <row r="41" spans="1:7" ht="15" customHeight="1" x14ac:dyDescent="0.2">
      <c r="A41" s="4" t="s">
        <v>8</v>
      </c>
      <c r="B41" s="8">
        <v>2</v>
      </c>
      <c r="C41" s="8">
        <v>187</v>
      </c>
      <c r="D41" s="8">
        <v>142</v>
      </c>
      <c r="E41" s="8">
        <v>5</v>
      </c>
      <c r="F41" s="8">
        <v>40</v>
      </c>
      <c r="G41" s="9" t="s">
        <v>98</v>
      </c>
    </row>
    <row r="42" spans="1:7" ht="15" customHeight="1" x14ac:dyDescent="0.2">
      <c r="A42" s="4" t="s">
        <v>9</v>
      </c>
      <c r="B42" s="8">
        <v>5</v>
      </c>
      <c r="C42" s="8">
        <v>9</v>
      </c>
      <c r="D42" s="8">
        <v>5</v>
      </c>
      <c r="E42" s="8" t="s">
        <v>98</v>
      </c>
      <c r="F42" s="8" t="s">
        <v>98</v>
      </c>
      <c r="G42" s="9">
        <v>4</v>
      </c>
    </row>
    <row r="43" spans="1:7" ht="21" customHeight="1" x14ac:dyDescent="0.2">
      <c r="A43" s="3" t="s">
        <v>16</v>
      </c>
      <c r="B43" s="6">
        <f>SUM(B44:B49)</f>
        <v>822</v>
      </c>
      <c r="C43" s="6">
        <f t="shared" ref="C43" si="16">SUM(C44:C49)</f>
        <v>16374.000000000004</v>
      </c>
      <c r="D43" s="6">
        <f t="shared" ref="D43" si="17">SUM(D44:D49)</f>
        <v>14376</v>
      </c>
      <c r="E43" s="6">
        <f t="shared" ref="E43" si="18">SUM(E44:E49)</f>
        <v>1651.0000000000002</v>
      </c>
      <c r="F43" s="6">
        <f t="shared" ref="F43" si="19">SUM(F44:F49)</f>
        <v>288.00000000000011</v>
      </c>
      <c r="G43" s="7">
        <f t="shared" ref="G43" si="20">SUM(G44:G49)</f>
        <v>59.000000000000014</v>
      </c>
    </row>
    <row r="44" spans="1:7" ht="15" customHeight="1" x14ac:dyDescent="0.2">
      <c r="A44" s="4" t="s">
        <v>4</v>
      </c>
      <c r="B44" s="8">
        <v>4</v>
      </c>
      <c r="C44" s="8">
        <v>73</v>
      </c>
      <c r="D44" s="8">
        <v>35</v>
      </c>
      <c r="E44" s="8" t="s">
        <v>98</v>
      </c>
      <c r="F44" s="8">
        <v>8</v>
      </c>
      <c r="G44" s="9">
        <v>30</v>
      </c>
    </row>
    <row r="45" spans="1:7" ht="15" customHeight="1" x14ac:dyDescent="0.2">
      <c r="A45" s="4" t="s">
        <v>5</v>
      </c>
      <c r="B45" s="8">
        <v>70</v>
      </c>
      <c r="C45" s="8">
        <v>2406</v>
      </c>
      <c r="D45" s="8">
        <v>1939.9999999999995</v>
      </c>
      <c r="E45" s="8">
        <v>424.00000000000006</v>
      </c>
      <c r="F45" s="8">
        <v>24.999999999999996</v>
      </c>
      <c r="G45" s="9">
        <v>16.999999999999996</v>
      </c>
    </row>
    <row r="46" spans="1:7" ht="15" customHeight="1" x14ac:dyDescent="0.2">
      <c r="A46" s="4" t="s">
        <v>6</v>
      </c>
      <c r="B46" s="8">
        <v>118</v>
      </c>
      <c r="C46" s="8">
        <v>2549.0000000000005</v>
      </c>
      <c r="D46" s="8">
        <v>2050.0000000000005</v>
      </c>
      <c r="E46" s="8">
        <v>257</v>
      </c>
      <c r="F46" s="8">
        <v>237.00000000000006</v>
      </c>
      <c r="G46" s="9">
        <v>4.9999999999999964</v>
      </c>
    </row>
    <row r="47" spans="1:7" ht="15" customHeight="1" x14ac:dyDescent="0.2">
      <c r="A47" s="4" t="s">
        <v>7</v>
      </c>
      <c r="B47" s="8">
        <v>626</v>
      </c>
      <c r="C47" s="8">
        <v>11275.000000000004</v>
      </c>
      <c r="D47" s="8">
        <v>10285</v>
      </c>
      <c r="E47" s="8">
        <v>965.00000000000023</v>
      </c>
      <c r="F47" s="8">
        <v>18.000000000000028</v>
      </c>
      <c r="G47" s="9">
        <v>7.0000000000000115</v>
      </c>
    </row>
    <row r="48" spans="1:7" ht="15" customHeight="1" x14ac:dyDescent="0.2">
      <c r="A48" s="4" t="s">
        <v>8</v>
      </c>
      <c r="B48" s="8">
        <v>3</v>
      </c>
      <c r="C48" s="8">
        <v>68</v>
      </c>
      <c r="D48" s="8">
        <v>66</v>
      </c>
      <c r="E48" s="8">
        <v>2</v>
      </c>
      <c r="F48" s="8" t="s">
        <v>98</v>
      </c>
      <c r="G48" s="9" t="s">
        <v>98</v>
      </c>
    </row>
    <row r="49" spans="1:7" ht="15" customHeight="1" x14ac:dyDescent="0.2">
      <c r="A49" s="4" t="s">
        <v>9</v>
      </c>
      <c r="B49" s="8">
        <v>1</v>
      </c>
      <c r="C49" s="8">
        <v>3</v>
      </c>
      <c r="D49" s="8" t="s">
        <v>98</v>
      </c>
      <c r="E49" s="8">
        <v>3</v>
      </c>
      <c r="F49" s="8" t="s">
        <v>98</v>
      </c>
      <c r="G49" s="9" t="s">
        <v>98</v>
      </c>
    </row>
    <row r="50" spans="1:7" ht="21" customHeight="1" x14ac:dyDescent="0.2">
      <c r="A50" s="3" t="s">
        <v>17</v>
      </c>
      <c r="B50" s="6">
        <f t="shared" ref="B50:G50" si="21">SUM(B51:B54)</f>
        <v>393</v>
      </c>
      <c r="C50" s="6">
        <f t="shared" si="21"/>
        <v>12729.999999999998</v>
      </c>
      <c r="D50" s="6">
        <f t="shared" si="21"/>
        <v>8118.0000000000009</v>
      </c>
      <c r="E50" s="6">
        <f t="shared" si="21"/>
        <v>1318</v>
      </c>
      <c r="F50" s="6">
        <f t="shared" si="21"/>
        <v>1039</v>
      </c>
      <c r="G50" s="7">
        <f t="shared" si="21"/>
        <v>2255</v>
      </c>
    </row>
    <row r="51" spans="1:7" ht="15" customHeight="1" x14ac:dyDescent="0.2">
      <c r="A51" s="4" t="s">
        <v>4</v>
      </c>
      <c r="B51" s="8">
        <v>11</v>
      </c>
      <c r="C51" s="8">
        <v>1393</v>
      </c>
      <c r="D51" s="8">
        <v>491.00000000000006</v>
      </c>
      <c r="E51" s="8">
        <v>526</v>
      </c>
      <c r="F51" s="8">
        <v>1.0000000000000002</v>
      </c>
      <c r="G51" s="9">
        <v>375</v>
      </c>
    </row>
    <row r="52" spans="1:7" ht="15" customHeight="1" x14ac:dyDescent="0.2">
      <c r="A52" s="4" t="s">
        <v>5</v>
      </c>
      <c r="B52" s="8">
        <v>37</v>
      </c>
      <c r="C52" s="8">
        <v>3906.0000000000005</v>
      </c>
      <c r="D52" s="8">
        <v>1395.9999999999998</v>
      </c>
      <c r="E52" s="8">
        <v>60.999999999999993</v>
      </c>
      <c r="F52" s="8">
        <v>1038</v>
      </c>
      <c r="G52" s="9">
        <v>1411</v>
      </c>
    </row>
    <row r="53" spans="1:7" ht="15" customHeight="1" x14ac:dyDescent="0.2">
      <c r="A53" s="4" t="s">
        <v>6</v>
      </c>
      <c r="B53" s="8">
        <v>30</v>
      </c>
      <c r="C53" s="8">
        <v>932.99999999999989</v>
      </c>
      <c r="D53" s="8">
        <v>532</v>
      </c>
      <c r="E53" s="8">
        <v>99.999999999999986</v>
      </c>
      <c r="F53" s="8" t="s">
        <v>98</v>
      </c>
      <c r="G53" s="9">
        <v>301</v>
      </c>
    </row>
    <row r="54" spans="1:7" ht="15" customHeight="1" x14ac:dyDescent="0.2">
      <c r="A54" s="4" t="s">
        <v>7</v>
      </c>
      <c r="B54" s="8">
        <v>315</v>
      </c>
      <c r="C54" s="8">
        <v>6497.9999999999982</v>
      </c>
      <c r="D54" s="8">
        <v>5699.0000000000009</v>
      </c>
      <c r="E54" s="8">
        <v>630.99999999999989</v>
      </c>
      <c r="F54" s="8" t="s">
        <v>98</v>
      </c>
      <c r="G54" s="9">
        <v>168.00000000000003</v>
      </c>
    </row>
    <row r="55" spans="1:7" ht="21" customHeight="1" x14ac:dyDescent="0.2">
      <c r="A55" s="3" t="s">
        <v>18</v>
      </c>
      <c r="B55" s="6">
        <f t="shared" ref="B55:G55" si="22">SUM(B56:B60)</f>
        <v>224</v>
      </c>
      <c r="C55" s="6">
        <f t="shared" si="22"/>
        <v>3458</v>
      </c>
      <c r="D55" s="6">
        <f t="shared" si="22"/>
        <v>3151</v>
      </c>
      <c r="E55" s="6">
        <f t="shared" si="22"/>
        <v>219.99999999999997</v>
      </c>
      <c r="F55" s="6">
        <f t="shared" si="22"/>
        <v>71</v>
      </c>
      <c r="G55" s="7">
        <f t="shared" si="22"/>
        <v>15.999999999999998</v>
      </c>
    </row>
    <row r="56" spans="1:7" ht="15" customHeight="1" x14ac:dyDescent="0.2">
      <c r="A56" s="4" t="s">
        <v>4</v>
      </c>
      <c r="B56" s="8">
        <v>3</v>
      </c>
      <c r="C56" s="8">
        <v>449.00000000000006</v>
      </c>
      <c r="D56" s="8">
        <v>378</v>
      </c>
      <c r="E56" s="8" t="s">
        <v>98</v>
      </c>
      <c r="F56" s="8">
        <v>71</v>
      </c>
      <c r="G56" s="9" t="s">
        <v>98</v>
      </c>
    </row>
    <row r="57" spans="1:7" ht="15" customHeight="1" x14ac:dyDescent="0.2">
      <c r="A57" s="4" t="s">
        <v>5</v>
      </c>
      <c r="B57" s="8">
        <v>12</v>
      </c>
      <c r="C57" s="8">
        <v>147</v>
      </c>
      <c r="D57" s="8">
        <v>100</v>
      </c>
      <c r="E57" s="8">
        <v>45</v>
      </c>
      <c r="F57" s="8" t="s">
        <v>98</v>
      </c>
      <c r="G57" s="9">
        <v>2</v>
      </c>
    </row>
    <row r="58" spans="1:7" ht="15" customHeight="1" x14ac:dyDescent="0.2">
      <c r="A58" s="4" t="s">
        <v>6</v>
      </c>
      <c r="B58" s="8">
        <v>26</v>
      </c>
      <c r="C58" s="8">
        <v>465.00000000000006</v>
      </c>
      <c r="D58" s="8">
        <v>443.00000000000006</v>
      </c>
      <c r="E58" s="8">
        <v>22.000000000000004</v>
      </c>
      <c r="F58" s="8" t="s">
        <v>98</v>
      </c>
      <c r="G58" s="9" t="s">
        <v>98</v>
      </c>
    </row>
    <row r="59" spans="1:7" ht="15" customHeight="1" x14ac:dyDescent="0.2">
      <c r="A59" s="4" t="s">
        <v>7</v>
      </c>
      <c r="B59" s="8">
        <v>182</v>
      </c>
      <c r="C59" s="8">
        <v>2393</v>
      </c>
      <c r="D59" s="8">
        <v>2226</v>
      </c>
      <c r="E59" s="8">
        <v>152.99999999999997</v>
      </c>
      <c r="F59" s="8" t="s">
        <v>98</v>
      </c>
      <c r="G59" s="9">
        <v>13.999999999999998</v>
      </c>
    </row>
    <row r="60" spans="1:7" ht="15" customHeight="1" x14ac:dyDescent="0.2">
      <c r="A60" s="4" t="s">
        <v>9</v>
      </c>
      <c r="B60" s="8">
        <v>1</v>
      </c>
      <c r="C60" s="8">
        <v>4</v>
      </c>
      <c r="D60" s="8">
        <v>4</v>
      </c>
      <c r="E60" s="8" t="s">
        <v>98</v>
      </c>
      <c r="F60" s="8" t="s">
        <v>98</v>
      </c>
      <c r="G60" s="9" t="s">
        <v>98</v>
      </c>
    </row>
    <row r="61" spans="1:7" ht="21" customHeight="1" x14ac:dyDescent="0.2">
      <c r="A61" s="3" t="s">
        <v>19</v>
      </c>
      <c r="B61" s="6">
        <f>SUM(B62:B67)</f>
        <v>1505</v>
      </c>
      <c r="C61" s="6">
        <f t="shared" ref="C61" si="23">SUM(C62:C67)</f>
        <v>34841.000000000015</v>
      </c>
      <c r="D61" s="6">
        <f t="shared" ref="D61" si="24">SUM(D62:D67)</f>
        <v>23157.999999999996</v>
      </c>
      <c r="E61" s="6">
        <f t="shared" ref="E61" si="25">SUM(E62:E67)</f>
        <v>5379.9999999999982</v>
      </c>
      <c r="F61" s="6">
        <f t="shared" ref="F61" si="26">SUM(F62:F67)</f>
        <v>5935</v>
      </c>
      <c r="G61" s="7">
        <f t="shared" ref="G61" si="27">SUM(G62:G67)</f>
        <v>368.00000000000011</v>
      </c>
    </row>
    <row r="62" spans="1:7" ht="15" customHeight="1" x14ac:dyDescent="0.2">
      <c r="A62" s="4" t="s">
        <v>4</v>
      </c>
      <c r="B62" s="8">
        <v>39</v>
      </c>
      <c r="C62" s="8">
        <v>3434.0000000000005</v>
      </c>
      <c r="D62" s="8">
        <v>2680.9999999999991</v>
      </c>
      <c r="E62" s="8">
        <v>517</v>
      </c>
      <c r="F62" s="8">
        <v>140</v>
      </c>
      <c r="G62" s="9">
        <v>95.999999999999972</v>
      </c>
    </row>
    <row r="63" spans="1:7" ht="15" customHeight="1" x14ac:dyDescent="0.2">
      <c r="A63" s="4" t="s">
        <v>5</v>
      </c>
      <c r="B63" s="8">
        <v>130</v>
      </c>
      <c r="C63" s="8">
        <v>10174</v>
      </c>
      <c r="D63" s="8">
        <v>3430.9999999999991</v>
      </c>
      <c r="E63" s="8">
        <v>839.00000000000023</v>
      </c>
      <c r="F63" s="8">
        <v>5718</v>
      </c>
      <c r="G63" s="9">
        <v>186.00000000000003</v>
      </c>
    </row>
    <row r="64" spans="1:7" ht="15" customHeight="1" x14ac:dyDescent="0.2">
      <c r="A64" s="4" t="s">
        <v>6</v>
      </c>
      <c r="B64" s="8">
        <v>198</v>
      </c>
      <c r="C64" s="8">
        <v>3988.9999999999986</v>
      </c>
      <c r="D64" s="8">
        <v>3297</v>
      </c>
      <c r="E64" s="8">
        <v>649</v>
      </c>
      <c r="F64" s="8">
        <v>27.999999999999993</v>
      </c>
      <c r="G64" s="9">
        <v>15.000000000000005</v>
      </c>
    </row>
    <row r="65" spans="1:7" ht="15" customHeight="1" x14ac:dyDescent="0.2">
      <c r="A65" s="4" t="s">
        <v>7</v>
      </c>
      <c r="B65" s="8">
        <v>1126</v>
      </c>
      <c r="C65" s="8">
        <v>17061.000000000011</v>
      </c>
      <c r="D65" s="8">
        <v>13587.999999999998</v>
      </c>
      <c r="E65" s="8">
        <v>3370.9999999999977</v>
      </c>
      <c r="F65" s="8">
        <v>34.999999999999908</v>
      </c>
      <c r="G65" s="9">
        <v>67.000000000000085</v>
      </c>
    </row>
    <row r="66" spans="1:7" ht="15" customHeight="1" x14ac:dyDescent="0.2">
      <c r="A66" s="4" t="s">
        <v>8</v>
      </c>
      <c r="B66" s="8">
        <v>4</v>
      </c>
      <c r="C66" s="8">
        <v>172</v>
      </c>
      <c r="D66" s="8">
        <v>152</v>
      </c>
      <c r="E66" s="8">
        <v>4</v>
      </c>
      <c r="F66" s="8">
        <v>12</v>
      </c>
      <c r="G66" s="9">
        <v>4</v>
      </c>
    </row>
    <row r="67" spans="1:7" ht="15" customHeight="1" x14ac:dyDescent="0.2">
      <c r="A67" s="4" t="s">
        <v>9</v>
      </c>
      <c r="B67" s="8">
        <v>8</v>
      </c>
      <c r="C67" s="8">
        <v>11</v>
      </c>
      <c r="D67" s="8">
        <v>9</v>
      </c>
      <c r="E67" s="8" t="s">
        <v>98</v>
      </c>
      <c r="F67" s="8">
        <v>2.0000000000000004</v>
      </c>
      <c r="G67" s="9" t="s">
        <v>98</v>
      </c>
    </row>
    <row r="68" spans="1:7" ht="21" customHeight="1" x14ac:dyDescent="0.2">
      <c r="A68" s="2" t="s">
        <v>20</v>
      </c>
      <c r="B68" s="6">
        <f>+B69+B76+B82+B86+B92+B96</f>
        <v>2010</v>
      </c>
      <c r="C68" s="6">
        <f>+C69+C76+C82+C86+C92+C96</f>
        <v>57870.999999999993</v>
      </c>
      <c r="D68" s="6">
        <f>+D69+D76+D82+D86+D92+D96</f>
        <v>43924.999999999985</v>
      </c>
      <c r="E68" s="6">
        <f>+E69+E76+E82+E86+E92+E96</f>
        <v>13329</v>
      </c>
      <c r="F68" s="6">
        <f>+F69+F76+F82+F86+F92</f>
        <v>281</v>
      </c>
      <c r="G68" s="7">
        <f>+G69+G76+G82</f>
        <v>336.00000000000006</v>
      </c>
    </row>
    <row r="69" spans="1:7" ht="21" customHeight="1" x14ac:dyDescent="0.2">
      <c r="A69" s="3" t="s">
        <v>20</v>
      </c>
      <c r="B69" s="6">
        <f>SUM(B70:B75)</f>
        <v>370</v>
      </c>
      <c r="C69" s="6">
        <f t="shared" ref="C69" si="28">SUM(C70:C75)</f>
        <v>11206.999999999998</v>
      </c>
      <c r="D69" s="6">
        <f t="shared" ref="D69" si="29">SUM(D70:D75)</f>
        <v>8598</v>
      </c>
      <c r="E69" s="6">
        <f t="shared" ref="E69" si="30">SUM(E70:E75)</f>
        <v>2106</v>
      </c>
      <c r="F69" s="6">
        <f t="shared" ref="F69" si="31">SUM(F70:F75)</f>
        <v>214</v>
      </c>
      <c r="G69" s="7">
        <f t="shared" ref="G69" si="32">SUM(G70:G75)</f>
        <v>289.00000000000006</v>
      </c>
    </row>
    <row r="70" spans="1:7" ht="15" customHeight="1" x14ac:dyDescent="0.2">
      <c r="A70" s="4" t="s">
        <v>4</v>
      </c>
      <c r="B70" s="8">
        <v>9</v>
      </c>
      <c r="C70" s="8">
        <v>220</v>
      </c>
      <c r="D70" s="8">
        <v>77</v>
      </c>
      <c r="E70" s="8">
        <v>132</v>
      </c>
      <c r="F70" s="8">
        <v>11</v>
      </c>
      <c r="G70" s="9" t="s">
        <v>98</v>
      </c>
    </row>
    <row r="71" spans="1:7" ht="15" customHeight="1" x14ac:dyDescent="0.2">
      <c r="A71" s="4" t="s">
        <v>5</v>
      </c>
      <c r="B71" s="8">
        <v>63</v>
      </c>
      <c r="C71" s="8">
        <v>3021</v>
      </c>
      <c r="D71" s="8">
        <v>2591</v>
      </c>
      <c r="E71" s="8">
        <v>381.99999999999994</v>
      </c>
      <c r="F71" s="8">
        <v>31</v>
      </c>
      <c r="G71" s="9">
        <v>16.999999999999993</v>
      </c>
    </row>
    <row r="72" spans="1:7" ht="15" customHeight="1" x14ac:dyDescent="0.2">
      <c r="A72" s="4" t="s">
        <v>6</v>
      </c>
      <c r="B72" s="8">
        <v>57</v>
      </c>
      <c r="C72" s="8">
        <v>1675.9999999999998</v>
      </c>
      <c r="D72" s="8">
        <v>1393</v>
      </c>
      <c r="E72" s="8">
        <v>111.00000000000001</v>
      </c>
      <c r="F72" s="8">
        <v>172</v>
      </c>
      <c r="G72" s="9" t="s">
        <v>98</v>
      </c>
    </row>
    <row r="73" spans="1:7" ht="15" customHeight="1" x14ac:dyDescent="0.2">
      <c r="A73" s="4" t="s">
        <v>7</v>
      </c>
      <c r="B73" s="8">
        <v>236</v>
      </c>
      <c r="C73" s="8">
        <v>5913.9999999999982</v>
      </c>
      <c r="D73" s="8">
        <v>4325</v>
      </c>
      <c r="E73" s="8">
        <v>1369.9999999999998</v>
      </c>
      <c r="F73" s="8" t="s">
        <v>98</v>
      </c>
      <c r="G73" s="9">
        <v>219.00000000000006</v>
      </c>
    </row>
    <row r="74" spans="1:7" ht="15" customHeight="1" x14ac:dyDescent="0.2">
      <c r="A74" s="4" t="s">
        <v>8</v>
      </c>
      <c r="B74" s="8">
        <v>3</v>
      </c>
      <c r="C74" s="8">
        <v>374</v>
      </c>
      <c r="D74" s="8">
        <v>210</v>
      </c>
      <c r="E74" s="8">
        <v>111</v>
      </c>
      <c r="F74" s="8" t="s">
        <v>98</v>
      </c>
      <c r="G74" s="9">
        <v>53</v>
      </c>
    </row>
    <row r="75" spans="1:7" ht="15" customHeight="1" x14ac:dyDescent="0.2">
      <c r="A75" s="4" t="s">
        <v>9</v>
      </c>
      <c r="B75" s="8">
        <v>2</v>
      </c>
      <c r="C75" s="8">
        <v>2</v>
      </c>
      <c r="D75" s="8">
        <v>2</v>
      </c>
      <c r="E75" s="8" t="s">
        <v>98</v>
      </c>
      <c r="F75" s="8" t="s">
        <v>98</v>
      </c>
      <c r="G75" s="9" t="s">
        <v>98</v>
      </c>
    </row>
    <row r="76" spans="1:7" ht="21" customHeight="1" x14ac:dyDescent="0.2">
      <c r="A76" s="3" t="s">
        <v>21</v>
      </c>
      <c r="B76" s="6">
        <f t="shared" ref="B76:G76" si="33">SUM(B77:B81)</f>
        <v>461</v>
      </c>
      <c r="C76" s="6">
        <f t="shared" si="33"/>
        <v>12891</v>
      </c>
      <c r="D76" s="6">
        <f t="shared" si="33"/>
        <v>8354.9999999999982</v>
      </c>
      <c r="E76" s="6">
        <f t="shared" si="33"/>
        <v>4474</v>
      </c>
      <c r="F76" s="6">
        <f t="shared" si="33"/>
        <v>21.000000000000004</v>
      </c>
      <c r="G76" s="7">
        <f t="shared" si="33"/>
        <v>41.000000000000014</v>
      </c>
    </row>
    <row r="77" spans="1:7" ht="15" customHeight="1" x14ac:dyDescent="0.2">
      <c r="A77" s="4" t="s">
        <v>4</v>
      </c>
      <c r="B77" s="8">
        <v>2</v>
      </c>
      <c r="C77" s="8">
        <v>55</v>
      </c>
      <c r="D77" s="8">
        <v>20</v>
      </c>
      <c r="E77" s="8">
        <v>35</v>
      </c>
      <c r="F77" s="8" t="s">
        <v>98</v>
      </c>
      <c r="G77" s="9" t="s">
        <v>98</v>
      </c>
    </row>
    <row r="78" spans="1:7" ht="15" customHeight="1" x14ac:dyDescent="0.2">
      <c r="A78" s="4" t="s">
        <v>5</v>
      </c>
      <c r="B78" s="8">
        <v>46</v>
      </c>
      <c r="C78" s="8">
        <v>3499.0000000000005</v>
      </c>
      <c r="D78" s="8">
        <v>2363</v>
      </c>
      <c r="E78" s="8">
        <v>1135.9999999999998</v>
      </c>
      <c r="F78" s="8" t="s">
        <v>98</v>
      </c>
      <c r="G78" s="9" t="s">
        <v>98</v>
      </c>
    </row>
    <row r="79" spans="1:7" ht="15" customHeight="1" x14ac:dyDescent="0.2">
      <c r="A79" s="4" t="s">
        <v>6</v>
      </c>
      <c r="B79" s="8">
        <v>81</v>
      </c>
      <c r="C79" s="8">
        <v>2639</v>
      </c>
      <c r="D79" s="8">
        <v>1217</v>
      </c>
      <c r="E79" s="8">
        <v>1421.9999999999998</v>
      </c>
      <c r="F79" s="8" t="s">
        <v>98</v>
      </c>
      <c r="G79" s="9" t="s">
        <v>98</v>
      </c>
    </row>
    <row r="80" spans="1:7" ht="15" customHeight="1" x14ac:dyDescent="0.2">
      <c r="A80" s="4" t="s">
        <v>7</v>
      </c>
      <c r="B80" s="8">
        <v>330</v>
      </c>
      <c r="C80" s="8">
        <v>6381.0000000000009</v>
      </c>
      <c r="D80" s="8">
        <v>4468.9999999999982</v>
      </c>
      <c r="E80" s="8">
        <v>1881.0000000000005</v>
      </c>
      <c r="F80" s="8">
        <v>5.0000000000000027</v>
      </c>
      <c r="G80" s="9">
        <v>26.000000000000011</v>
      </c>
    </row>
    <row r="81" spans="1:7" ht="15" customHeight="1" x14ac:dyDescent="0.2">
      <c r="A81" s="4" t="s">
        <v>8</v>
      </c>
      <c r="B81" s="8">
        <v>2</v>
      </c>
      <c r="C81" s="8">
        <v>317</v>
      </c>
      <c r="D81" s="8">
        <v>286</v>
      </c>
      <c r="E81" s="8" t="s">
        <v>98</v>
      </c>
      <c r="F81" s="8">
        <v>16</v>
      </c>
      <c r="G81" s="9">
        <v>15</v>
      </c>
    </row>
    <row r="82" spans="1:7" ht="21" customHeight="1" x14ac:dyDescent="0.2">
      <c r="A82" s="3" t="s">
        <v>22</v>
      </c>
      <c r="B82" s="6">
        <f t="shared" ref="B82:G82" si="34">SUM(B83:B85)</f>
        <v>848</v>
      </c>
      <c r="C82" s="6">
        <f t="shared" si="34"/>
        <v>22525.999999999993</v>
      </c>
      <c r="D82" s="6">
        <f t="shared" si="34"/>
        <v>17244.999999999989</v>
      </c>
      <c r="E82" s="6">
        <f t="shared" si="34"/>
        <v>5250</v>
      </c>
      <c r="F82" s="6">
        <f t="shared" si="34"/>
        <v>25</v>
      </c>
      <c r="G82" s="7">
        <f t="shared" si="34"/>
        <v>5.9999999999999956</v>
      </c>
    </row>
    <row r="83" spans="1:7" ht="15" customHeight="1" x14ac:dyDescent="0.2">
      <c r="A83" s="4" t="s">
        <v>5</v>
      </c>
      <c r="B83" s="8">
        <v>30</v>
      </c>
      <c r="C83" s="8">
        <v>1352.9999999999998</v>
      </c>
      <c r="D83" s="8">
        <v>1059</v>
      </c>
      <c r="E83" s="8">
        <v>269</v>
      </c>
      <c r="F83" s="8">
        <v>25</v>
      </c>
      <c r="G83" s="9" t="s">
        <v>98</v>
      </c>
    </row>
    <row r="84" spans="1:7" ht="15" customHeight="1" x14ac:dyDescent="0.2">
      <c r="A84" s="4" t="s">
        <v>6</v>
      </c>
      <c r="B84" s="8">
        <v>133</v>
      </c>
      <c r="C84" s="8">
        <v>5493.0000000000009</v>
      </c>
      <c r="D84" s="8">
        <v>3335.9999999999995</v>
      </c>
      <c r="E84" s="8">
        <v>2157</v>
      </c>
      <c r="F84" s="8" t="s">
        <v>98</v>
      </c>
      <c r="G84" s="9" t="s">
        <v>98</v>
      </c>
    </row>
    <row r="85" spans="1:7" ht="15" customHeight="1" x14ac:dyDescent="0.2">
      <c r="A85" s="4" t="s">
        <v>7</v>
      </c>
      <c r="B85" s="8">
        <v>685</v>
      </c>
      <c r="C85" s="8">
        <v>15679.999999999993</v>
      </c>
      <c r="D85" s="8">
        <v>12849.999999999989</v>
      </c>
      <c r="E85" s="8">
        <v>2823.9999999999995</v>
      </c>
      <c r="F85" s="8" t="s">
        <v>98</v>
      </c>
      <c r="G85" s="9">
        <v>5.9999999999999956</v>
      </c>
    </row>
    <row r="86" spans="1:7" ht="21" customHeight="1" x14ac:dyDescent="0.2">
      <c r="A86" s="3" t="s">
        <v>23</v>
      </c>
      <c r="B86" s="6">
        <f>SUM(B87:B91)</f>
        <v>113</v>
      </c>
      <c r="C86" s="6">
        <f>SUM(C87:C91)</f>
        <v>5488</v>
      </c>
      <c r="D86" s="6">
        <f>SUM(D87:D91)</f>
        <v>5082</v>
      </c>
      <c r="E86" s="6">
        <f>SUM(E87:E91)</f>
        <v>396</v>
      </c>
      <c r="F86" s="6">
        <f>SUM(F87:F91)</f>
        <v>10.000000000000002</v>
      </c>
      <c r="G86" s="7" t="s">
        <v>98</v>
      </c>
    </row>
    <row r="87" spans="1:7" ht="15" customHeight="1" x14ac:dyDescent="0.2">
      <c r="A87" s="4" t="s">
        <v>4</v>
      </c>
      <c r="B87" s="8">
        <v>5</v>
      </c>
      <c r="C87" s="8">
        <v>326</v>
      </c>
      <c r="D87" s="8">
        <v>224</v>
      </c>
      <c r="E87" s="8">
        <v>102</v>
      </c>
      <c r="F87" s="8" t="s">
        <v>98</v>
      </c>
      <c r="G87" s="9" t="s">
        <v>98</v>
      </c>
    </row>
    <row r="88" spans="1:7" ht="15" customHeight="1" x14ac:dyDescent="0.2">
      <c r="A88" s="4" t="s">
        <v>5</v>
      </c>
      <c r="B88" s="8">
        <v>25</v>
      </c>
      <c r="C88" s="8">
        <v>1705.9999999999998</v>
      </c>
      <c r="D88" s="8">
        <v>1520</v>
      </c>
      <c r="E88" s="8">
        <v>186</v>
      </c>
      <c r="F88" s="8" t="s">
        <v>98</v>
      </c>
      <c r="G88" s="9" t="s">
        <v>98</v>
      </c>
    </row>
    <row r="89" spans="1:7" ht="15" customHeight="1" x14ac:dyDescent="0.2">
      <c r="A89" s="4" t="s">
        <v>6</v>
      </c>
      <c r="B89" s="8">
        <v>13</v>
      </c>
      <c r="C89" s="8">
        <v>942.99999999999989</v>
      </c>
      <c r="D89" s="8">
        <v>942.99999999999989</v>
      </c>
      <c r="E89" s="8" t="s">
        <v>98</v>
      </c>
      <c r="F89" s="8" t="s">
        <v>98</v>
      </c>
      <c r="G89" s="9" t="s">
        <v>98</v>
      </c>
    </row>
    <row r="90" spans="1:7" ht="15" customHeight="1" x14ac:dyDescent="0.2">
      <c r="A90" s="4" t="s">
        <v>7</v>
      </c>
      <c r="B90" s="8">
        <v>69</v>
      </c>
      <c r="C90" s="8">
        <v>2510</v>
      </c>
      <c r="D90" s="8">
        <v>2392</v>
      </c>
      <c r="E90" s="8">
        <v>108</v>
      </c>
      <c r="F90" s="8">
        <v>10.000000000000002</v>
      </c>
      <c r="G90" s="9" t="s">
        <v>98</v>
      </c>
    </row>
    <row r="91" spans="1:7" ht="15" customHeight="1" x14ac:dyDescent="0.2">
      <c r="A91" s="4" t="s">
        <v>9</v>
      </c>
      <c r="B91" s="8">
        <v>1</v>
      </c>
      <c r="C91" s="8">
        <v>3</v>
      </c>
      <c r="D91" s="8">
        <v>3</v>
      </c>
      <c r="E91" s="8" t="s">
        <v>98</v>
      </c>
      <c r="F91" s="8" t="s">
        <v>98</v>
      </c>
      <c r="G91" s="9" t="s">
        <v>98</v>
      </c>
    </row>
    <row r="92" spans="1:7" ht="21" customHeight="1" x14ac:dyDescent="0.2">
      <c r="A92" s="3" t="s">
        <v>24</v>
      </c>
      <c r="B92" s="6">
        <f>SUM(B93:B95)</f>
        <v>96</v>
      </c>
      <c r="C92" s="6">
        <f>SUM(C93:C95)</f>
        <v>4192</v>
      </c>
      <c r="D92" s="6">
        <f>SUM(D93:D95)</f>
        <v>3145</v>
      </c>
      <c r="E92" s="6">
        <f>SUM(E93:E95)</f>
        <v>1036</v>
      </c>
      <c r="F92" s="6">
        <f>SUM(F93:F95)</f>
        <v>11.000000000000002</v>
      </c>
      <c r="G92" s="7" t="s">
        <v>98</v>
      </c>
    </row>
    <row r="93" spans="1:7" ht="15" customHeight="1" x14ac:dyDescent="0.2">
      <c r="A93" s="4" t="s">
        <v>5</v>
      </c>
      <c r="B93" s="8">
        <v>14</v>
      </c>
      <c r="C93" s="8">
        <v>961</v>
      </c>
      <c r="D93" s="8">
        <v>424.00000000000011</v>
      </c>
      <c r="E93" s="8">
        <v>537</v>
      </c>
      <c r="F93" s="8" t="s">
        <v>98</v>
      </c>
      <c r="G93" s="9" t="s">
        <v>98</v>
      </c>
    </row>
    <row r="94" spans="1:7" ht="15" customHeight="1" x14ac:dyDescent="0.2">
      <c r="A94" s="4" t="s">
        <v>6</v>
      </c>
      <c r="B94" s="8">
        <v>23</v>
      </c>
      <c r="C94" s="8">
        <v>1484</v>
      </c>
      <c r="D94" s="8">
        <v>1272</v>
      </c>
      <c r="E94" s="8">
        <v>210.99999999999997</v>
      </c>
      <c r="F94" s="8">
        <v>0.99999999999999978</v>
      </c>
      <c r="G94" s="9" t="s">
        <v>98</v>
      </c>
    </row>
    <row r="95" spans="1:7" ht="15" customHeight="1" x14ac:dyDescent="0.2">
      <c r="A95" s="4" t="s">
        <v>7</v>
      </c>
      <c r="B95" s="8">
        <v>59</v>
      </c>
      <c r="C95" s="8">
        <v>1747.0000000000002</v>
      </c>
      <c r="D95" s="8">
        <v>1449</v>
      </c>
      <c r="E95" s="8">
        <v>288.00000000000006</v>
      </c>
      <c r="F95" s="8">
        <v>10.000000000000002</v>
      </c>
      <c r="G95" s="9" t="s">
        <v>98</v>
      </c>
    </row>
    <row r="96" spans="1:7" ht="21" customHeight="1" x14ac:dyDescent="0.2">
      <c r="A96" s="3" t="s">
        <v>25</v>
      </c>
      <c r="B96" s="6">
        <f>SUM(B97:B99)</f>
        <v>122</v>
      </c>
      <c r="C96" s="6">
        <f>SUM(C97:C99)</f>
        <v>1567</v>
      </c>
      <c r="D96" s="6">
        <f>SUM(D97:D99)</f>
        <v>1500</v>
      </c>
      <c r="E96" s="6">
        <f>SUM(E97:E99)</f>
        <v>67.000000000000014</v>
      </c>
      <c r="F96" s="6" t="s">
        <v>98</v>
      </c>
      <c r="G96" s="7" t="s">
        <v>98</v>
      </c>
    </row>
    <row r="97" spans="1:7" ht="15" customHeight="1" x14ac:dyDescent="0.2">
      <c r="A97" s="4" t="s">
        <v>5</v>
      </c>
      <c r="B97" s="8">
        <v>3</v>
      </c>
      <c r="C97" s="8">
        <v>39</v>
      </c>
      <c r="D97" s="8">
        <v>39</v>
      </c>
      <c r="E97" s="8" t="s">
        <v>98</v>
      </c>
      <c r="F97" s="8" t="s">
        <v>98</v>
      </c>
      <c r="G97" s="9" t="s">
        <v>98</v>
      </c>
    </row>
    <row r="98" spans="1:7" ht="15" customHeight="1" x14ac:dyDescent="0.2">
      <c r="A98" s="4" t="s">
        <v>6</v>
      </c>
      <c r="B98" s="8">
        <v>41</v>
      </c>
      <c r="C98" s="8">
        <v>624</v>
      </c>
      <c r="D98" s="8">
        <v>606.00000000000011</v>
      </c>
      <c r="E98" s="8">
        <v>18.000000000000004</v>
      </c>
      <c r="F98" s="8" t="s">
        <v>98</v>
      </c>
      <c r="G98" s="9" t="s">
        <v>98</v>
      </c>
    </row>
    <row r="99" spans="1:7" ht="15" customHeight="1" x14ac:dyDescent="0.2">
      <c r="A99" s="4" t="s">
        <v>7</v>
      </c>
      <c r="B99" s="8">
        <v>78</v>
      </c>
      <c r="C99" s="8">
        <v>903.99999999999989</v>
      </c>
      <c r="D99" s="8">
        <v>855</v>
      </c>
      <c r="E99" s="8">
        <v>49.000000000000007</v>
      </c>
      <c r="F99" s="8" t="s">
        <v>98</v>
      </c>
      <c r="G99" s="9" t="s">
        <v>98</v>
      </c>
    </row>
    <row r="100" spans="1:7" ht="21" customHeight="1" x14ac:dyDescent="0.2">
      <c r="A100" s="2" t="s">
        <v>90</v>
      </c>
      <c r="B100" s="6">
        <f t="shared" ref="B100:G100" si="35">+B101+B107+B112+B117+B122+B128+B134+B139+B146+B152+B158+B165+B171+B177</f>
        <v>5408</v>
      </c>
      <c r="C100" s="6">
        <f t="shared" si="35"/>
        <v>277678</v>
      </c>
      <c r="D100" s="6">
        <f t="shared" si="35"/>
        <v>177464</v>
      </c>
      <c r="E100" s="6">
        <f t="shared" si="35"/>
        <v>90748</v>
      </c>
      <c r="F100" s="6">
        <f t="shared" si="35"/>
        <v>3091</v>
      </c>
      <c r="G100" s="7">
        <f t="shared" si="35"/>
        <v>6375</v>
      </c>
    </row>
    <row r="101" spans="1:7" ht="21" customHeight="1" x14ac:dyDescent="0.2">
      <c r="A101" s="3" t="s">
        <v>26</v>
      </c>
      <c r="B101" s="6">
        <f t="shared" ref="B101:G101" si="36">SUM(B102:B106)</f>
        <v>243</v>
      </c>
      <c r="C101" s="6">
        <f t="shared" si="36"/>
        <v>18708</v>
      </c>
      <c r="D101" s="6">
        <f t="shared" si="36"/>
        <v>12951</v>
      </c>
      <c r="E101" s="6">
        <f t="shared" si="36"/>
        <v>5229</v>
      </c>
      <c r="F101" s="6">
        <f t="shared" si="36"/>
        <v>183</v>
      </c>
      <c r="G101" s="7">
        <f t="shared" si="36"/>
        <v>345</v>
      </c>
    </row>
    <row r="102" spans="1:7" ht="15" customHeight="1" x14ac:dyDescent="0.2">
      <c r="A102" s="4" t="s">
        <v>4</v>
      </c>
      <c r="B102" s="8">
        <v>23</v>
      </c>
      <c r="C102" s="8">
        <v>1611</v>
      </c>
      <c r="D102" s="8">
        <v>1095</v>
      </c>
      <c r="E102" s="8">
        <v>250</v>
      </c>
      <c r="F102" s="8" t="s">
        <v>98</v>
      </c>
      <c r="G102" s="9">
        <v>266</v>
      </c>
    </row>
    <row r="103" spans="1:7" ht="15" customHeight="1" x14ac:dyDescent="0.2">
      <c r="A103" s="4" t="s">
        <v>5</v>
      </c>
      <c r="B103" s="8">
        <v>35</v>
      </c>
      <c r="C103" s="8">
        <v>2708</v>
      </c>
      <c r="D103" s="8">
        <v>1985</v>
      </c>
      <c r="E103" s="8">
        <v>691.99999999999989</v>
      </c>
      <c r="F103" s="8" t="s">
        <v>98</v>
      </c>
      <c r="G103" s="9">
        <v>31.000000000000007</v>
      </c>
    </row>
    <row r="104" spans="1:7" ht="15" customHeight="1" x14ac:dyDescent="0.2">
      <c r="A104" s="4" t="s">
        <v>6</v>
      </c>
      <c r="B104" s="8">
        <v>42</v>
      </c>
      <c r="C104" s="8">
        <v>4009</v>
      </c>
      <c r="D104" s="8">
        <v>3062.0000000000005</v>
      </c>
      <c r="E104" s="8">
        <v>922</v>
      </c>
      <c r="F104" s="8" t="s">
        <v>98</v>
      </c>
      <c r="G104" s="9">
        <v>25</v>
      </c>
    </row>
    <row r="105" spans="1:7" ht="15" customHeight="1" x14ac:dyDescent="0.2">
      <c r="A105" s="4" t="s">
        <v>7</v>
      </c>
      <c r="B105" s="8">
        <v>141</v>
      </c>
      <c r="C105" s="8">
        <v>9068</v>
      </c>
      <c r="D105" s="8">
        <v>6448.9999999999991</v>
      </c>
      <c r="E105" s="8">
        <v>2503</v>
      </c>
      <c r="F105" s="8">
        <v>93</v>
      </c>
      <c r="G105" s="9">
        <v>23.000000000000014</v>
      </c>
    </row>
    <row r="106" spans="1:7" ht="15" customHeight="1" x14ac:dyDescent="0.2">
      <c r="A106" s="4" t="s">
        <v>8</v>
      </c>
      <c r="B106" s="8">
        <v>2</v>
      </c>
      <c r="C106" s="8">
        <v>1312</v>
      </c>
      <c r="D106" s="8">
        <v>360</v>
      </c>
      <c r="E106" s="8">
        <v>862</v>
      </c>
      <c r="F106" s="8">
        <v>90</v>
      </c>
      <c r="G106" s="9" t="s">
        <v>98</v>
      </c>
    </row>
    <row r="107" spans="1:7" ht="21" customHeight="1" x14ac:dyDescent="0.2">
      <c r="A107" s="3" t="s">
        <v>27</v>
      </c>
      <c r="B107" s="6">
        <f t="shared" ref="B107:G107" si="37">SUM(B108:B111)</f>
        <v>423</v>
      </c>
      <c r="C107" s="6">
        <f t="shared" si="37"/>
        <v>16826</v>
      </c>
      <c r="D107" s="6">
        <f t="shared" si="37"/>
        <v>13051</v>
      </c>
      <c r="E107" s="6">
        <f t="shared" si="37"/>
        <v>3340.0000000000005</v>
      </c>
      <c r="F107" s="6">
        <f t="shared" si="37"/>
        <v>227</v>
      </c>
      <c r="G107" s="7">
        <f t="shared" si="37"/>
        <v>207.99999999999991</v>
      </c>
    </row>
    <row r="108" spans="1:7" ht="15" customHeight="1" x14ac:dyDescent="0.2">
      <c r="A108" s="4" t="s">
        <v>4</v>
      </c>
      <c r="B108" s="8">
        <v>11</v>
      </c>
      <c r="C108" s="8">
        <v>369.99999999999994</v>
      </c>
      <c r="D108" s="8">
        <v>106.00000000000003</v>
      </c>
      <c r="E108" s="8">
        <v>264</v>
      </c>
      <c r="F108" s="8" t="s">
        <v>98</v>
      </c>
      <c r="G108" s="9" t="s">
        <v>98</v>
      </c>
    </row>
    <row r="109" spans="1:7" ht="15" customHeight="1" x14ac:dyDescent="0.2">
      <c r="A109" s="4" t="s">
        <v>5</v>
      </c>
      <c r="B109" s="8">
        <v>42</v>
      </c>
      <c r="C109" s="8">
        <v>1505</v>
      </c>
      <c r="D109" s="8">
        <v>722</v>
      </c>
      <c r="E109" s="8">
        <v>678.00000000000011</v>
      </c>
      <c r="F109" s="8" t="s">
        <v>98</v>
      </c>
      <c r="G109" s="9">
        <v>104.99999999999996</v>
      </c>
    </row>
    <row r="110" spans="1:7" ht="15" customHeight="1" x14ac:dyDescent="0.2">
      <c r="A110" s="4" t="s">
        <v>6</v>
      </c>
      <c r="B110" s="8">
        <v>110</v>
      </c>
      <c r="C110" s="8">
        <v>5141.0000000000009</v>
      </c>
      <c r="D110" s="8">
        <v>4511</v>
      </c>
      <c r="E110" s="8">
        <v>380</v>
      </c>
      <c r="F110" s="8">
        <v>209</v>
      </c>
      <c r="G110" s="9">
        <v>40.999999999999986</v>
      </c>
    </row>
    <row r="111" spans="1:7" ht="15" customHeight="1" x14ac:dyDescent="0.2">
      <c r="A111" s="4" t="s">
        <v>7</v>
      </c>
      <c r="B111" s="8">
        <v>260</v>
      </c>
      <c r="C111" s="8">
        <v>9810</v>
      </c>
      <c r="D111" s="8">
        <v>7712</v>
      </c>
      <c r="E111" s="8">
        <v>2018.0000000000005</v>
      </c>
      <c r="F111" s="8">
        <v>18.000000000000004</v>
      </c>
      <c r="G111" s="9">
        <v>61.999999999999964</v>
      </c>
    </row>
    <row r="112" spans="1:7" ht="21" customHeight="1" x14ac:dyDescent="0.2">
      <c r="A112" s="3" t="s">
        <v>28</v>
      </c>
      <c r="B112" s="6">
        <f t="shared" ref="B112:G112" si="38">SUM(B113:B116)</f>
        <v>375</v>
      </c>
      <c r="C112" s="6">
        <f t="shared" si="38"/>
        <v>15769.000000000002</v>
      </c>
      <c r="D112" s="6">
        <f t="shared" si="38"/>
        <v>10350</v>
      </c>
      <c r="E112" s="6">
        <f t="shared" si="38"/>
        <v>3675.0000000000005</v>
      </c>
      <c r="F112" s="6">
        <f t="shared" si="38"/>
        <v>493</v>
      </c>
      <c r="G112" s="7">
        <f t="shared" si="38"/>
        <v>1251</v>
      </c>
    </row>
    <row r="113" spans="1:7" ht="15" customHeight="1" x14ac:dyDescent="0.2">
      <c r="A113" s="4" t="s">
        <v>4</v>
      </c>
      <c r="B113" s="8">
        <v>82</v>
      </c>
      <c r="C113" s="8">
        <v>6330.0000000000018</v>
      </c>
      <c r="D113" s="8">
        <v>3721</v>
      </c>
      <c r="E113" s="8">
        <v>2034.0000000000005</v>
      </c>
      <c r="F113" s="8">
        <v>143</v>
      </c>
      <c r="G113" s="9">
        <v>431.99999999999994</v>
      </c>
    </row>
    <row r="114" spans="1:7" ht="15" customHeight="1" x14ac:dyDescent="0.2">
      <c r="A114" s="4" t="s">
        <v>5</v>
      </c>
      <c r="B114" s="8">
        <v>97</v>
      </c>
      <c r="C114" s="8">
        <v>2575</v>
      </c>
      <c r="D114" s="8">
        <v>1711.9999999999998</v>
      </c>
      <c r="E114" s="8">
        <v>597</v>
      </c>
      <c r="F114" s="8">
        <v>81</v>
      </c>
      <c r="G114" s="9">
        <v>185.00000000000003</v>
      </c>
    </row>
    <row r="115" spans="1:7" ht="15" customHeight="1" x14ac:dyDescent="0.2">
      <c r="A115" s="4" t="s">
        <v>6</v>
      </c>
      <c r="B115" s="8">
        <v>76</v>
      </c>
      <c r="C115" s="8">
        <v>2656</v>
      </c>
      <c r="D115" s="8">
        <v>1880</v>
      </c>
      <c r="E115" s="8">
        <v>209.00000000000003</v>
      </c>
      <c r="F115" s="8">
        <v>258</v>
      </c>
      <c r="G115" s="9">
        <v>309</v>
      </c>
    </row>
    <row r="116" spans="1:7" ht="15" customHeight="1" x14ac:dyDescent="0.2">
      <c r="A116" s="4" t="s">
        <v>7</v>
      </c>
      <c r="B116" s="8">
        <v>120</v>
      </c>
      <c r="C116" s="8">
        <v>4208</v>
      </c>
      <c r="D116" s="8">
        <v>3037</v>
      </c>
      <c r="E116" s="8">
        <v>835</v>
      </c>
      <c r="F116" s="8">
        <v>11.000000000000002</v>
      </c>
      <c r="G116" s="9">
        <v>325.00000000000011</v>
      </c>
    </row>
    <row r="117" spans="1:7" ht="21" customHeight="1" x14ac:dyDescent="0.2">
      <c r="A117" s="3" t="s">
        <v>29</v>
      </c>
      <c r="B117" s="6">
        <f t="shared" ref="B117:G117" si="39">SUM(B118:B121)</f>
        <v>190</v>
      </c>
      <c r="C117" s="6">
        <f t="shared" si="39"/>
        <v>7791</v>
      </c>
      <c r="D117" s="6">
        <f t="shared" si="39"/>
        <v>4957</v>
      </c>
      <c r="E117" s="6">
        <f t="shared" si="39"/>
        <v>2361</v>
      </c>
      <c r="F117" s="6">
        <f t="shared" si="39"/>
        <v>361.00000000000011</v>
      </c>
      <c r="G117" s="7">
        <f t="shared" si="39"/>
        <v>112.00000000000001</v>
      </c>
    </row>
    <row r="118" spans="1:7" ht="15" customHeight="1" x14ac:dyDescent="0.2">
      <c r="A118" s="4" t="s">
        <v>4</v>
      </c>
      <c r="B118" s="8">
        <v>9</v>
      </c>
      <c r="C118" s="8">
        <v>1992</v>
      </c>
      <c r="D118" s="8">
        <v>294</v>
      </c>
      <c r="E118" s="8">
        <v>1548</v>
      </c>
      <c r="F118" s="8">
        <v>89</v>
      </c>
      <c r="G118" s="9">
        <v>60.999999999999993</v>
      </c>
    </row>
    <row r="119" spans="1:7" ht="15" customHeight="1" x14ac:dyDescent="0.2">
      <c r="A119" s="4" t="s">
        <v>5</v>
      </c>
      <c r="B119" s="8">
        <v>49</v>
      </c>
      <c r="C119" s="8">
        <v>1287</v>
      </c>
      <c r="D119" s="8">
        <v>1128</v>
      </c>
      <c r="E119" s="8">
        <v>130.00000000000003</v>
      </c>
      <c r="F119" s="8">
        <v>20.000000000000007</v>
      </c>
      <c r="G119" s="9">
        <v>8.9999999999999964</v>
      </c>
    </row>
    <row r="120" spans="1:7" ht="15" customHeight="1" x14ac:dyDescent="0.2">
      <c r="A120" s="4" t="s">
        <v>6</v>
      </c>
      <c r="B120" s="8">
        <v>26</v>
      </c>
      <c r="C120" s="8">
        <v>686</v>
      </c>
      <c r="D120" s="8">
        <v>644.99999999999989</v>
      </c>
      <c r="E120" s="8">
        <v>40.999999999999993</v>
      </c>
      <c r="F120" s="8" t="s">
        <v>98</v>
      </c>
      <c r="G120" s="9" t="s">
        <v>98</v>
      </c>
    </row>
    <row r="121" spans="1:7" ht="15" customHeight="1" x14ac:dyDescent="0.2">
      <c r="A121" s="4" t="s">
        <v>7</v>
      </c>
      <c r="B121" s="8">
        <v>106</v>
      </c>
      <c r="C121" s="8">
        <v>3825.9999999999995</v>
      </c>
      <c r="D121" s="8">
        <v>2889.9999999999995</v>
      </c>
      <c r="E121" s="8">
        <v>642</v>
      </c>
      <c r="F121" s="8">
        <v>252.00000000000014</v>
      </c>
      <c r="G121" s="9">
        <v>42.000000000000028</v>
      </c>
    </row>
    <row r="122" spans="1:7" ht="21" customHeight="1" x14ac:dyDescent="0.2">
      <c r="A122" s="3" t="s">
        <v>30</v>
      </c>
      <c r="B122" s="6">
        <f t="shared" ref="B122:G122" si="40">SUM(B123:B127)</f>
        <v>1062</v>
      </c>
      <c r="C122" s="6">
        <f t="shared" si="40"/>
        <v>38535.999999999993</v>
      </c>
      <c r="D122" s="6">
        <f t="shared" si="40"/>
        <v>23877</v>
      </c>
      <c r="E122" s="6">
        <f t="shared" si="40"/>
        <v>13073</v>
      </c>
      <c r="F122" s="6">
        <f t="shared" si="40"/>
        <v>382</v>
      </c>
      <c r="G122" s="7">
        <f t="shared" si="40"/>
        <v>1204</v>
      </c>
    </row>
    <row r="123" spans="1:7" ht="15" customHeight="1" x14ac:dyDescent="0.2">
      <c r="A123" s="4" t="s">
        <v>4</v>
      </c>
      <c r="B123" s="8">
        <v>219</v>
      </c>
      <c r="C123" s="8">
        <v>12409.999999999995</v>
      </c>
      <c r="D123" s="8">
        <v>5937.9999999999973</v>
      </c>
      <c r="E123" s="8">
        <v>5706</v>
      </c>
      <c r="F123" s="8">
        <v>127.00000000000003</v>
      </c>
      <c r="G123" s="9">
        <v>638.99999999999989</v>
      </c>
    </row>
    <row r="124" spans="1:7" ht="15" customHeight="1" x14ac:dyDescent="0.2">
      <c r="A124" s="4" t="s">
        <v>5</v>
      </c>
      <c r="B124" s="8">
        <v>274</v>
      </c>
      <c r="C124" s="8">
        <v>6154</v>
      </c>
      <c r="D124" s="8">
        <v>4013.0000000000014</v>
      </c>
      <c r="E124" s="8">
        <v>1821.9999999999995</v>
      </c>
      <c r="F124" s="8">
        <v>73.999999999999943</v>
      </c>
      <c r="G124" s="9">
        <v>245</v>
      </c>
    </row>
    <row r="125" spans="1:7" ht="15" customHeight="1" x14ac:dyDescent="0.2">
      <c r="A125" s="4" t="s">
        <v>6</v>
      </c>
      <c r="B125" s="8">
        <v>215</v>
      </c>
      <c r="C125" s="8">
        <v>9096.9999999999982</v>
      </c>
      <c r="D125" s="8">
        <v>5928</v>
      </c>
      <c r="E125" s="8">
        <v>3003.0000000000009</v>
      </c>
      <c r="F125" s="8">
        <v>16.999999999999989</v>
      </c>
      <c r="G125" s="9">
        <v>149</v>
      </c>
    </row>
    <row r="126" spans="1:7" ht="15" customHeight="1" x14ac:dyDescent="0.2">
      <c r="A126" s="4" t="s">
        <v>7</v>
      </c>
      <c r="B126" s="8">
        <v>352</v>
      </c>
      <c r="C126" s="8">
        <v>10515</v>
      </c>
      <c r="D126" s="8">
        <v>7968.0000000000018</v>
      </c>
      <c r="E126" s="8">
        <v>2212</v>
      </c>
      <c r="F126" s="8">
        <v>164.00000000000003</v>
      </c>
      <c r="G126" s="9">
        <v>170.99999999999997</v>
      </c>
    </row>
    <row r="127" spans="1:7" ht="15" customHeight="1" x14ac:dyDescent="0.2">
      <c r="A127" s="4" t="s">
        <v>8</v>
      </c>
      <c r="B127" s="8">
        <v>2</v>
      </c>
      <c r="C127" s="8">
        <v>360</v>
      </c>
      <c r="D127" s="8">
        <v>30</v>
      </c>
      <c r="E127" s="8">
        <v>330</v>
      </c>
      <c r="F127" s="8" t="s">
        <v>98</v>
      </c>
      <c r="G127" s="9" t="s">
        <v>98</v>
      </c>
    </row>
    <row r="128" spans="1:7" ht="21" customHeight="1" x14ac:dyDescent="0.2">
      <c r="A128" s="3" t="s">
        <v>31</v>
      </c>
      <c r="B128" s="6">
        <f t="shared" ref="B128:G128" si="41">SUM(B129:B133)</f>
        <v>633</v>
      </c>
      <c r="C128" s="6">
        <f t="shared" si="41"/>
        <v>38575.999999999985</v>
      </c>
      <c r="D128" s="6">
        <f t="shared" si="41"/>
        <v>27856.000000000007</v>
      </c>
      <c r="E128" s="6">
        <f t="shared" si="41"/>
        <v>9284</v>
      </c>
      <c r="F128" s="6">
        <f t="shared" si="41"/>
        <v>311</v>
      </c>
      <c r="G128" s="7">
        <f t="shared" si="41"/>
        <v>1125.0000000000002</v>
      </c>
    </row>
    <row r="129" spans="1:7" ht="15" customHeight="1" x14ac:dyDescent="0.2">
      <c r="A129" s="4" t="s">
        <v>4</v>
      </c>
      <c r="B129" s="8">
        <v>60</v>
      </c>
      <c r="C129" s="8">
        <v>3887.0000000000009</v>
      </c>
      <c r="D129" s="8">
        <v>1682.9999999999995</v>
      </c>
      <c r="E129" s="8">
        <v>1530</v>
      </c>
      <c r="F129" s="8">
        <v>38.000000000000014</v>
      </c>
      <c r="G129" s="9">
        <v>636.00000000000011</v>
      </c>
    </row>
    <row r="130" spans="1:7" ht="15" customHeight="1" x14ac:dyDescent="0.2">
      <c r="A130" s="4" t="s">
        <v>5</v>
      </c>
      <c r="B130" s="8">
        <v>127</v>
      </c>
      <c r="C130" s="8">
        <v>6683.0000000000009</v>
      </c>
      <c r="D130" s="8">
        <v>5054.0000000000009</v>
      </c>
      <c r="E130" s="8">
        <v>1299.0000000000002</v>
      </c>
      <c r="F130" s="8">
        <v>97</v>
      </c>
      <c r="G130" s="9">
        <v>233.00000000000014</v>
      </c>
    </row>
    <row r="131" spans="1:7" ht="15" customHeight="1" x14ac:dyDescent="0.2">
      <c r="A131" s="4" t="s">
        <v>6</v>
      </c>
      <c r="B131" s="8">
        <v>103</v>
      </c>
      <c r="C131" s="8">
        <v>5726.9999999999991</v>
      </c>
      <c r="D131" s="8">
        <v>3715.9999999999991</v>
      </c>
      <c r="E131" s="8">
        <v>1933</v>
      </c>
      <c r="F131" s="8">
        <v>28</v>
      </c>
      <c r="G131" s="9">
        <v>49.999999999999986</v>
      </c>
    </row>
    <row r="132" spans="1:7" ht="15" customHeight="1" x14ac:dyDescent="0.2">
      <c r="A132" s="4" t="s">
        <v>7</v>
      </c>
      <c r="B132" s="8">
        <v>339</v>
      </c>
      <c r="C132" s="8">
        <v>21413.999999999989</v>
      </c>
      <c r="D132" s="8">
        <v>17368.000000000007</v>
      </c>
      <c r="E132" s="8">
        <v>3712.0000000000005</v>
      </c>
      <c r="F132" s="8">
        <v>128</v>
      </c>
      <c r="G132" s="9">
        <v>206</v>
      </c>
    </row>
    <row r="133" spans="1:7" ht="15" customHeight="1" x14ac:dyDescent="0.2">
      <c r="A133" s="4" t="s">
        <v>8</v>
      </c>
      <c r="B133" s="8">
        <v>4</v>
      </c>
      <c r="C133" s="8">
        <v>865</v>
      </c>
      <c r="D133" s="8">
        <v>35</v>
      </c>
      <c r="E133" s="8">
        <v>810</v>
      </c>
      <c r="F133" s="8">
        <v>20</v>
      </c>
      <c r="G133" s="9" t="s">
        <v>98</v>
      </c>
    </row>
    <row r="134" spans="1:7" ht="21" customHeight="1" x14ac:dyDescent="0.2">
      <c r="A134" s="3" t="s">
        <v>32</v>
      </c>
      <c r="B134" s="6">
        <f t="shared" ref="B134:G134" si="42">SUM(B135:B138)</f>
        <v>362</v>
      </c>
      <c r="C134" s="6">
        <f t="shared" si="42"/>
        <v>11798</v>
      </c>
      <c r="D134" s="6">
        <f t="shared" si="42"/>
        <v>9386</v>
      </c>
      <c r="E134" s="6">
        <f t="shared" si="42"/>
        <v>2089</v>
      </c>
      <c r="F134" s="6">
        <f t="shared" si="42"/>
        <v>91.999999999999972</v>
      </c>
      <c r="G134" s="7">
        <f t="shared" si="42"/>
        <v>231.00000000000009</v>
      </c>
    </row>
    <row r="135" spans="1:7" ht="15" customHeight="1" x14ac:dyDescent="0.2">
      <c r="A135" s="4" t="s">
        <v>4</v>
      </c>
      <c r="B135" s="8">
        <v>21</v>
      </c>
      <c r="C135" s="8">
        <v>1431</v>
      </c>
      <c r="D135" s="8">
        <v>568</v>
      </c>
      <c r="E135" s="8">
        <v>846</v>
      </c>
      <c r="F135" s="8">
        <v>2.0000000000000004</v>
      </c>
      <c r="G135" s="9">
        <v>14.999999999999998</v>
      </c>
    </row>
    <row r="136" spans="1:7" ht="15" customHeight="1" x14ac:dyDescent="0.2">
      <c r="A136" s="4" t="s">
        <v>5</v>
      </c>
      <c r="B136" s="8">
        <v>85</v>
      </c>
      <c r="C136" s="8">
        <v>2213.0000000000005</v>
      </c>
      <c r="D136" s="8">
        <v>1837.0000000000007</v>
      </c>
      <c r="E136" s="8">
        <v>159.00000000000009</v>
      </c>
      <c r="F136" s="8">
        <v>58</v>
      </c>
      <c r="G136" s="9">
        <v>159.00000000000009</v>
      </c>
    </row>
    <row r="137" spans="1:7" ht="15" customHeight="1" x14ac:dyDescent="0.2">
      <c r="A137" s="4" t="s">
        <v>6</v>
      </c>
      <c r="B137" s="8">
        <v>59</v>
      </c>
      <c r="C137" s="8">
        <v>3293.9999999999995</v>
      </c>
      <c r="D137" s="8">
        <v>3039</v>
      </c>
      <c r="E137" s="8">
        <v>199.00000000000003</v>
      </c>
      <c r="F137" s="8">
        <v>28.999999999999979</v>
      </c>
      <c r="G137" s="9">
        <v>27</v>
      </c>
    </row>
    <row r="138" spans="1:7" ht="15" customHeight="1" x14ac:dyDescent="0.2">
      <c r="A138" s="4" t="s">
        <v>7</v>
      </c>
      <c r="B138" s="8">
        <v>197</v>
      </c>
      <c r="C138" s="8">
        <v>4860.0000000000009</v>
      </c>
      <c r="D138" s="8">
        <v>3941.9999999999995</v>
      </c>
      <c r="E138" s="8">
        <v>885</v>
      </c>
      <c r="F138" s="8">
        <v>3.0000000000000018</v>
      </c>
      <c r="G138" s="9">
        <v>29.999999999999996</v>
      </c>
    </row>
    <row r="139" spans="1:7" ht="21" customHeight="1" x14ac:dyDescent="0.2">
      <c r="A139" s="3" t="s">
        <v>33</v>
      </c>
      <c r="B139" s="6">
        <f>SUM(B140:B145)</f>
        <v>435</v>
      </c>
      <c r="C139" s="6">
        <f t="shared" ref="C139" si="43">SUM(C140:C145)</f>
        <v>30157</v>
      </c>
      <c r="D139" s="6">
        <f t="shared" ref="D139" si="44">SUM(D140:D145)</f>
        <v>21310</v>
      </c>
      <c r="E139" s="6">
        <f t="shared" ref="E139" si="45">SUM(E140:E145)</f>
        <v>8446</v>
      </c>
      <c r="F139" s="6">
        <f t="shared" ref="F139" si="46">SUM(F140:F145)</f>
        <v>193</v>
      </c>
      <c r="G139" s="7">
        <f t="shared" ref="G139" si="47">SUM(G140:G145)</f>
        <v>208.00000000000003</v>
      </c>
    </row>
    <row r="140" spans="1:7" ht="15" customHeight="1" x14ac:dyDescent="0.2">
      <c r="A140" s="4" t="s">
        <v>4</v>
      </c>
      <c r="B140" s="8">
        <v>39</v>
      </c>
      <c r="C140" s="8">
        <v>2984.0000000000005</v>
      </c>
      <c r="D140" s="8">
        <v>1588.0000000000005</v>
      </c>
      <c r="E140" s="8">
        <v>1396</v>
      </c>
      <c r="F140" s="8" t="s">
        <v>98</v>
      </c>
      <c r="G140" s="9" t="s">
        <v>98</v>
      </c>
    </row>
    <row r="141" spans="1:7" ht="15" customHeight="1" x14ac:dyDescent="0.2">
      <c r="A141" s="4" t="s">
        <v>5</v>
      </c>
      <c r="B141" s="8">
        <v>114</v>
      </c>
      <c r="C141" s="8">
        <v>5879</v>
      </c>
      <c r="D141" s="8">
        <v>4498</v>
      </c>
      <c r="E141" s="8">
        <v>1339.0000000000002</v>
      </c>
      <c r="F141" s="8" t="s">
        <v>98</v>
      </c>
      <c r="G141" s="9">
        <v>42.000000000000036</v>
      </c>
    </row>
    <row r="142" spans="1:7" ht="15" customHeight="1" x14ac:dyDescent="0.2">
      <c r="A142" s="4" t="s">
        <v>6</v>
      </c>
      <c r="B142" s="8">
        <v>72</v>
      </c>
      <c r="C142" s="8">
        <v>10750.000000000002</v>
      </c>
      <c r="D142" s="8">
        <v>6964.9999999999991</v>
      </c>
      <c r="E142" s="8">
        <v>3692.0000000000005</v>
      </c>
      <c r="F142" s="8">
        <v>93</v>
      </c>
      <c r="G142" s="9" t="s">
        <v>98</v>
      </c>
    </row>
    <row r="143" spans="1:7" ht="15" customHeight="1" x14ac:dyDescent="0.2">
      <c r="A143" s="4" t="s">
        <v>7</v>
      </c>
      <c r="B143" s="8">
        <v>206</v>
      </c>
      <c r="C143" s="8">
        <v>10148</v>
      </c>
      <c r="D143" s="8">
        <v>7863</v>
      </c>
      <c r="E143" s="8">
        <v>2018.9999999999993</v>
      </c>
      <c r="F143" s="8">
        <v>100.00000000000001</v>
      </c>
      <c r="G143" s="9">
        <v>166</v>
      </c>
    </row>
    <row r="144" spans="1:7" ht="15" customHeight="1" x14ac:dyDescent="0.2">
      <c r="A144" s="4" t="s">
        <v>8</v>
      </c>
      <c r="B144" s="8">
        <v>1</v>
      </c>
      <c r="C144" s="8">
        <v>353</v>
      </c>
      <c r="D144" s="8">
        <v>353</v>
      </c>
      <c r="E144" s="8" t="s">
        <v>98</v>
      </c>
      <c r="F144" s="8" t="s">
        <v>98</v>
      </c>
      <c r="G144" s="9" t="s">
        <v>98</v>
      </c>
    </row>
    <row r="145" spans="1:7" ht="15" customHeight="1" x14ac:dyDescent="0.2">
      <c r="A145" s="4" t="s">
        <v>9</v>
      </c>
      <c r="B145" s="8">
        <v>3</v>
      </c>
      <c r="C145" s="8">
        <v>43</v>
      </c>
      <c r="D145" s="8">
        <v>43</v>
      </c>
      <c r="E145" s="8" t="s">
        <v>98</v>
      </c>
      <c r="F145" s="8" t="s">
        <v>98</v>
      </c>
      <c r="G145" s="9" t="s">
        <v>98</v>
      </c>
    </row>
    <row r="146" spans="1:7" ht="21" customHeight="1" x14ac:dyDescent="0.2">
      <c r="A146" s="3" t="s">
        <v>34</v>
      </c>
      <c r="B146" s="6">
        <f t="shared" ref="B146:G146" si="48">SUM(B147:B151)</f>
        <v>96</v>
      </c>
      <c r="C146" s="6">
        <f t="shared" si="48"/>
        <v>13120</v>
      </c>
      <c r="D146" s="6">
        <f t="shared" si="48"/>
        <v>11657</v>
      </c>
      <c r="E146" s="6">
        <f t="shared" si="48"/>
        <v>1430</v>
      </c>
      <c r="F146" s="6">
        <f t="shared" si="48"/>
        <v>6</v>
      </c>
      <c r="G146" s="7">
        <f t="shared" si="48"/>
        <v>27</v>
      </c>
    </row>
    <row r="147" spans="1:7" ht="15" customHeight="1" x14ac:dyDescent="0.2">
      <c r="A147" s="4" t="s">
        <v>4</v>
      </c>
      <c r="B147" s="8">
        <v>1</v>
      </c>
      <c r="C147" s="8">
        <v>4</v>
      </c>
      <c r="D147" s="8">
        <v>4</v>
      </c>
      <c r="E147" s="8" t="s">
        <v>98</v>
      </c>
      <c r="F147" s="8" t="s">
        <v>98</v>
      </c>
      <c r="G147" s="9" t="s">
        <v>98</v>
      </c>
    </row>
    <row r="148" spans="1:7" ht="15" customHeight="1" x14ac:dyDescent="0.2">
      <c r="A148" s="4" t="s">
        <v>5</v>
      </c>
      <c r="B148" s="8">
        <v>20</v>
      </c>
      <c r="C148" s="8">
        <v>780</v>
      </c>
      <c r="D148" s="8">
        <v>697</v>
      </c>
      <c r="E148" s="8">
        <v>83</v>
      </c>
      <c r="F148" s="8" t="s">
        <v>98</v>
      </c>
      <c r="G148" s="9" t="s">
        <v>98</v>
      </c>
    </row>
    <row r="149" spans="1:7" ht="15" customHeight="1" x14ac:dyDescent="0.2">
      <c r="A149" s="4" t="s">
        <v>6</v>
      </c>
      <c r="B149" s="8">
        <v>15</v>
      </c>
      <c r="C149" s="8">
        <v>7475.0000000000009</v>
      </c>
      <c r="D149" s="8">
        <v>7104.9999999999991</v>
      </c>
      <c r="E149" s="8">
        <v>357.99999999999994</v>
      </c>
      <c r="F149" s="8" t="s">
        <v>98</v>
      </c>
      <c r="G149" s="9">
        <v>12</v>
      </c>
    </row>
    <row r="150" spans="1:7" ht="15" customHeight="1" x14ac:dyDescent="0.2">
      <c r="A150" s="4" t="s">
        <v>7</v>
      </c>
      <c r="B150" s="8">
        <v>59</v>
      </c>
      <c r="C150" s="8">
        <v>4598.0000000000009</v>
      </c>
      <c r="D150" s="8">
        <v>3851.0000000000009</v>
      </c>
      <c r="E150" s="8">
        <v>747</v>
      </c>
      <c r="F150" s="8" t="s">
        <v>98</v>
      </c>
      <c r="G150" s="9" t="s">
        <v>98</v>
      </c>
    </row>
    <row r="151" spans="1:7" ht="15" customHeight="1" x14ac:dyDescent="0.2">
      <c r="A151" s="4" t="s">
        <v>8</v>
      </c>
      <c r="B151" s="8">
        <v>1</v>
      </c>
      <c r="C151" s="8">
        <v>263</v>
      </c>
      <c r="D151" s="8" t="s">
        <v>98</v>
      </c>
      <c r="E151" s="8">
        <v>242</v>
      </c>
      <c r="F151" s="8">
        <v>6</v>
      </c>
      <c r="G151" s="9">
        <v>15</v>
      </c>
    </row>
    <row r="152" spans="1:7" ht="21" customHeight="1" x14ac:dyDescent="0.2">
      <c r="A152" s="3" t="s">
        <v>35</v>
      </c>
      <c r="B152" s="6">
        <f t="shared" ref="B152:G152" si="49">SUM(B153:B157)</f>
        <v>603</v>
      </c>
      <c r="C152" s="6">
        <f t="shared" si="49"/>
        <v>24208.000000000007</v>
      </c>
      <c r="D152" s="6">
        <f t="shared" si="49"/>
        <v>6977.9999999999991</v>
      </c>
      <c r="E152" s="6">
        <f t="shared" si="49"/>
        <v>16294</v>
      </c>
      <c r="F152" s="6">
        <f t="shared" si="49"/>
        <v>211.00000000000006</v>
      </c>
      <c r="G152" s="7">
        <f t="shared" si="49"/>
        <v>725</v>
      </c>
    </row>
    <row r="153" spans="1:7" ht="15" customHeight="1" x14ac:dyDescent="0.2">
      <c r="A153" s="4" t="s">
        <v>4</v>
      </c>
      <c r="B153" s="8">
        <v>107</v>
      </c>
      <c r="C153" s="8">
        <v>7138.0000000000036</v>
      </c>
      <c r="D153" s="8">
        <v>1379</v>
      </c>
      <c r="E153" s="8">
        <v>5296</v>
      </c>
      <c r="F153" s="8">
        <v>118.00000000000004</v>
      </c>
      <c r="G153" s="9">
        <v>345.00000000000006</v>
      </c>
    </row>
    <row r="154" spans="1:7" ht="15" customHeight="1" x14ac:dyDescent="0.2">
      <c r="A154" s="4" t="s">
        <v>5</v>
      </c>
      <c r="B154" s="8">
        <v>218</v>
      </c>
      <c r="C154" s="8">
        <v>5831.0000000000027</v>
      </c>
      <c r="D154" s="8">
        <v>2184.9999999999995</v>
      </c>
      <c r="E154" s="8">
        <v>3486.9999999999991</v>
      </c>
      <c r="F154" s="8">
        <v>2.0000000000000022</v>
      </c>
      <c r="G154" s="9">
        <v>156.99999999999994</v>
      </c>
    </row>
    <row r="155" spans="1:7" ht="15" customHeight="1" x14ac:dyDescent="0.2">
      <c r="A155" s="4" t="s">
        <v>6</v>
      </c>
      <c r="B155" s="8">
        <v>128</v>
      </c>
      <c r="C155" s="8">
        <v>6341.0000000000009</v>
      </c>
      <c r="D155" s="8">
        <v>1613.9999999999998</v>
      </c>
      <c r="E155" s="8">
        <v>4468</v>
      </c>
      <c r="F155" s="8">
        <v>90.000000000000014</v>
      </c>
      <c r="G155" s="9">
        <v>169</v>
      </c>
    </row>
    <row r="156" spans="1:7" ht="15" customHeight="1" x14ac:dyDescent="0.2">
      <c r="A156" s="4" t="s">
        <v>7</v>
      </c>
      <c r="B156" s="8">
        <v>149</v>
      </c>
      <c r="C156" s="8">
        <v>4888.0000000000009</v>
      </c>
      <c r="D156" s="8">
        <v>1800.0000000000002</v>
      </c>
      <c r="E156" s="8">
        <v>3032.9999999999995</v>
      </c>
      <c r="F156" s="8">
        <v>1.0000000000000004</v>
      </c>
      <c r="G156" s="9">
        <v>53.999999999999986</v>
      </c>
    </row>
    <row r="157" spans="1:7" ht="15" customHeight="1" x14ac:dyDescent="0.2">
      <c r="A157" s="4" t="s">
        <v>8</v>
      </c>
      <c r="B157" s="8">
        <v>1</v>
      </c>
      <c r="C157" s="8">
        <v>10</v>
      </c>
      <c r="D157" s="8" t="s">
        <v>98</v>
      </c>
      <c r="E157" s="8">
        <v>10</v>
      </c>
      <c r="F157" s="8" t="s">
        <v>98</v>
      </c>
      <c r="G157" s="9" t="s">
        <v>98</v>
      </c>
    </row>
    <row r="158" spans="1:7" ht="21" customHeight="1" x14ac:dyDescent="0.2">
      <c r="A158" s="3" t="s">
        <v>36</v>
      </c>
      <c r="B158" s="6">
        <f>SUM(B159:B164)</f>
        <v>135</v>
      </c>
      <c r="C158" s="6">
        <f t="shared" ref="C158" si="50">SUM(C159:C164)</f>
        <v>11769</v>
      </c>
      <c r="D158" s="6">
        <f t="shared" ref="D158" si="51">SUM(D159:D164)</f>
        <v>8046</v>
      </c>
      <c r="E158" s="6">
        <f t="shared" ref="E158" si="52">SUM(E159:E164)</f>
        <v>3665</v>
      </c>
      <c r="F158" s="6">
        <f t="shared" ref="F158" si="53">SUM(F159:F164)</f>
        <v>1</v>
      </c>
      <c r="G158" s="7">
        <f t="shared" ref="G158" si="54">SUM(G159:G164)</f>
        <v>57.000000000000028</v>
      </c>
    </row>
    <row r="159" spans="1:7" ht="15" customHeight="1" x14ac:dyDescent="0.2">
      <c r="A159" s="4" t="s">
        <v>4</v>
      </c>
      <c r="B159" s="8">
        <v>4</v>
      </c>
      <c r="C159" s="8">
        <v>540</v>
      </c>
      <c r="D159" s="8">
        <v>99.999999999999986</v>
      </c>
      <c r="E159" s="8">
        <v>440</v>
      </c>
      <c r="F159" s="8" t="s">
        <v>98</v>
      </c>
      <c r="G159" s="9" t="s">
        <v>98</v>
      </c>
    </row>
    <row r="160" spans="1:7" ht="15" customHeight="1" x14ac:dyDescent="0.2">
      <c r="A160" s="4" t="s">
        <v>5</v>
      </c>
      <c r="B160" s="8">
        <v>20</v>
      </c>
      <c r="C160" s="8">
        <v>2442</v>
      </c>
      <c r="D160" s="8">
        <v>1822</v>
      </c>
      <c r="E160" s="8">
        <v>620.00000000000011</v>
      </c>
      <c r="F160" s="8" t="s">
        <v>98</v>
      </c>
      <c r="G160" s="9" t="s">
        <v>98</v>
      </c>
    </row>
    <row r="161" spans="1:7" ht="15" customHeight="1" x14ac:dyDescent="0.2">
      <c r="A161" s="4" t="s">
        <v>6</v>
      </c>
      <c r="B161" s="8">
        <v>14</v>
      </c>
      <c r="C161" s="8">
        <v>2732</v>
      </c>
      <c r="D161" s="8">
        <v>2546</v>
      </c>
      <c r="E161" s="8">
        <v>162</v>
      </c>
      <c r="F161" s="8" t="s">
        <v>98</v>
      </c>
      <c r="G161" s="9">
        <v>24</v>
      </c>
    </row>
    <row r="162" spans="1:7" ht="15" customHeight="1" x14ac:dyDescent="0.2">
      <c r="A162" s="4" t="s">
        <v>7</v>
      </c>
      <c r="B162" s="8">
        <v>93</v>
      </c>
      <c r="C162" s="8">
        <v>5125</v>
      </c>
      <c r="D162" s="8">
        <v>3577.9999999999995</v>
      </c>
      <c r="E162" s="8">
        <v>1514.0000000000002</v>
      </c>
      <c r="F162" s="8" t="s">
        <v>98</v>
      </c>
      <c r="G162" s="9">
        <v>33.000000000000028</v>
      </c>
    </row>
    <row r="163" spans="1:7" ht="15" customHeight="1" x14ac:dyDescent="0.2">
      <c r="A163" s="4" t="s">
        <v>8</v>
      </c>
      <c r="B163" s="8">
        <v>3</v>
      </c>
      <c r="C163" s="8">
        <v>929</v>
      </c>
      <c r="D163" s="8" t="s">
        <v>98</v>
      </c>
      <c r="E163" s="8">
        <v>929</v>
      </c>
      <c r="F163" s="8" t="s">
        <v>98</v>
      </c>
      <c r="G163" s="9" t="s">
        <v>98</v>
      </c>
    </row>
    <row r="164" spans="1:7" ht="15" customHeight="1" x14ac:dyDescent="0.2">
      <c r="A164" s="4" t="s">
        <v>9</v>
      </c>
      <c r="B164" s="8">
        <v>1</v>
      </c>
      <c r="C164" s="8">
        <v>1</v>
      </c>
      <c r="D164" s="8" t="s">
        <v>98</v>
      </c>
      <c r="E164" s="8" t="s">
        <v>98</v>
      </c>
      <c r="F164" s="8">
        <v>1</v>
      </c>
      <c r="G164" s="9" t="s">
        <v>98</v>
      </c>
    </row>
    <row r="165" spans="1:7" ht="21" customHeight="1" x14ac:dyDescent="0.2">
      <c r="A165" s="3" t="s">
        <v>37</v>
      </c>
      <c r="B165" s="6">
        <f t="shared" ref="B165:G165" si="55">SUM(B166:B170)</f>
        <v>266</v>
      </c>
      <c r="C165" s="6">
        <f t="shared" si="55"/>
        <v>20313</v>
      </c>
      <c r="D165" s="6">
        <f t="shared" si="55"/>
        <v>10676</v>
      </c>
      <c r="E165" s="6">
        <f t="shared" si="55"/>
        <v>9216</v>
      </c>
      <c r="F165" s="6">
        <f t="shared" si="55"/>
        <v>4.9999999999999991</v>
      </c>
      <c r="G165" s="7">
        <f t="shared" si="55"/>
        <v>416.00000000000006</v>
      </c>
    </row>
    <row r="166" spans="1:7" ht="15" customHeight="1" x14ac:dyDescent="0.2">
      <c r="A166" s="4" t="s">
        <v>4</v>
      </c>
      <c r="B166" s="8">
        <v>2</v>
      </c>
      <c r="C166" s="8">
        <v>95</v>
      </c>
      <c r="D166" s="8">
        <v>82</v>
      </c>
      <c r="E166" s="8">
        <v>13</v>
      </c>
      <c r="F166" s="8" t="s">
        <v>98</v>
      </c>
      <c r="G166" s="9" t="s">
        <v>98</v>
      </c>
    </row>
    <row r="167" spans="1:7" ht="15" customHeight="1" x14ac:dyDescent="0.2">
      <c r="A167" s="4" t="s">
        <v>5</v>
      </c>
      <c r="B167" s="8">
        <v>45</v>
      </c>
      <c r="C167" s="8">
        <v>4822</v>
      </c>
      <c r="D167" s="8">
        <v>2062.0000000000005</v>
      </c>
      <c r="E167" s="8">
        <v>2713</v>
      </c>
      <c r="F167" s="8" t="s">
        <v>98</v>
      </c>
      <c r="G167" s="9">
        <v>46.999999999999993</v>
      </c>
    </row>
    <row r="168" spans="1:7" ht="15" customHeight="1" x14ac:dyDescent="0.2">
      <c r="A168" s="4" t="s">
        <v>6</v>
      </c>
      <c r="B168" s="8">
        <v>74</v>
      </c>
      <c r="C168" s="8">
        <v>6387.0000000000018</v>
      </c>
      <c r="D168" s="8">
        <v>3584</v>
      </c>
      <c r="E168" s="8">
        <v>2547.9999999999995</v>
      </c>
      <c r="F168" s="8">
        <v>4.9999999999999991</v>
      </c>
      <c r="G168" s="9">
        <v>250</v>
      </c>
    </row>
    <row r="169" spans="1:7" ht="15" customHeight="1" x14ac:dyDescent="0.2">
      <c r="A169" s="4" t="s">
        <v>7</v>
      </c>
      <c r="B169" s="8">
        <v>144</v>
      </c>
      <c r="C169" s="8">
        <v>8939</v>
      </c>
      <c r="D169" s="8">
        <v>4877.9999999999991</v>
      </c>
      <c r="E169" s="8">
        <v>3942</v>
      </c>
      <c r="F169" s="8" t="s">
        <v>98</v>
      </c>
      <c r="G169" s="9">
        <v>119.00000000000006</v>
      </c>
    </row>
    <row r="170" spans="1:7" ht="15" customHeight="1" x14ac:dyDescent="0.2">
      <c r="A170" s="4" t="s">
        <v>8</v>
      </c>
      <c r="B170" s="8">
        <v>1</v>
      </c>
      <c r="C170" s="8">
        <v>70</v>
      </c>
      <c r="D170" s="8">
        <v>70</v>
      </c>
      <c r="E170" s="8" t="s">
        <v>98</v>
      </c>
      <c r="F170" s="8" t="s">
        <v>98</v>
      </c>
      <c r="G170" s="9" t="s">
        <v>98</v>
      </c>
    </row>
    <row r="171" spans="1:7" ht="21" customHeight="1" x14ac:dyDescent="0.2">
      <c r="A171" s="3" t="s">
        <v>38</v>
      </c>
      <c r="B171" s="6">
        <f t="shared" ref="B171:G171" si="56">SUM(B172:B176)</f>
        <v>434</v>
      </c>
      <c r="C171" s="6">
        <f t="shared" si="56"/>
        <v>15539.000000000002</v>
      </c>
      <c r="D171" s="6">
        <f t="shared" si="56"/>
        <v>11314</v>
      </c>
      <c r="E171" s="6">
        <f t="shared" si="56"/>
        <v>4009</v>
      </c>
      <c r="F171" s="6">
        <f t="shared" si="56"/>
        <v>86</v>
      </c>
      <c r="G171" s="7">
        <f t="shared" si="56"/>
        <v>130.00000000000003</v>
      </c>
    </row>
    <row r="172" spans="1:7" ht="15" customHeight="1" x14ac:dyDescent="0.2">
      <c r="A172" s="4" t="s">
        <v>4</v>
      </c>
      <c r="B172" s="8">
        <v>2</v>
      </c>
      <c r="C172" s="8">
        <v>48</v>
      </c>
      <c r="D172" s="8">
        <v>23</v>
      </c>
      <c r="E172" s="8" t="s">
        <v>98</v>
      </c>
      <c r="F172" s="8" t="s">
        <v>98</v>
      </c>
      <c r="G172" s="9">
        <v>25</v>
      </c>
    </row>
    <row r="173" spans="1:7" ht="15" customHeight="1" x14ac:dyDescent="0.2">
      <c r="A173" s="4" t="s">
        <v>5</v>
      </c>
      <c r="B173" s="8">
        <v>49</v>
      </c>
      <c r="C173" s="8">
        <v>2920</v>
      </c>
      <c r="D173" s="8">
        <v>2635</v>
      </c>
      <c r="E173" s="8">
        <v>170.00000000000003</v>
      </c>
      <c r="F173" s="8">
        <v>26.999999999999996</v>
      </c>
      <c r="G173" s="9">
        <v>88</v>
      </c>
    </row>
    <row r="174" spans="1:7" ht="15" customHeight="1" x14ac:dyDescent="0.2">
      <c r="A174" s="4" t="s">
        <v>6</v>
      </c>
      <c r="B174" s="8">
        <v>56</v>
      </c>
      <c r="C174" s="8">
        <v>2083.9999999999995</v>
      </c>
      <c r="D174" s="8">
        <v>1325.0000000000005</v>
      </c>
      <c r="E174" s="8">
        <v>759</v>
      </c>
      <c r="F174" s="8" t="s">
        <v>98</v>
      </c>
      <c r="G174" s="9" t="s">
        <v>98</v>
      </c>
    </row>
    <row r="175" spans="1:7" ht="15" customHeight="1" x14ac:dyDescent="0.2">
      <c r="A175" s="4" t="s">
        <v>7</v>
      </c>
      <c r="B175" s="8">
        <v>324</v>
      </c>
      <c r="C175" s="8">
        <v>9730.0000000000018</v>
      </c>
      <c r="D175" s="8">
        <v>7294.9999999999991</v>
      </c>
      <c r="E175" s="8">
        <v>2407</v>
      </c>
      <c r="F175" s="8">
        <v>11.000000000000011</v>
      </c>
      <c r="G175" s="9">
        <v>17.000000000000018</v>
      </c>
    </row>
    <row r="176" spans="1:7" ht="15" customHeight="1" x14ac:dyDescent="0.2">
      <c r="A176" s="4" t="s">
        <v>8</v>
      </c>
      <c r="B176" s="8">
        <v>3</v>
      </c>
      <c r="C176" s="8">
        <v>757</v>
      </c>
      <c r="D176" s="8">
        <v>36</v>
      </c>
      <c r="E176" s="8">
        <v>673</v>
      </c>
      <c r="F176" s="8">
        <v>48</v>
      </c>
      <c r="G176" s="9" t="s">
        <v>98</v>
      </c>
    </row>
    <row r="177" spans="1:7" ht="21" customHeight="1" x14ac:dyDescent="0.2">
      <c r="A177" s="3" t="s">
        <v>39</v>
      </c>
      <c r="B177" s="6">
        <f t="shared" ref="B177:G177" si="57">SUM(B178:B181)</f>
        <v>151</v>
      </c>
      <c r="C177" s="6">
        <f t="shared" si="57"/>
        <v>14568</v>
      </c>
      <c r="D177" s="6">
        <f t="shared" si="57"/>
        <v>5055</v>
      </c>
      <c r="E177" s="6">
        <f t="shared" si="57"/>
        <v>8637</v>
      </c>
      <c r="F177" s="6">
        <f t="shared" si="57"/>
        <v>540</v>
      </c>
      <c r="G177" s="7">
        <f t="shared" si="57"/>
        <v>336</v>
      </c>
    </row>
    <row r="178" spans="1:7" ht="15" customHeight="1" x14ac:dyDescent="0.2">
      <c r="A178" s="4" t="s">
        <v>4</v>
      </c>
      <c r="B178" s="8">
        <v>53</v>
      </c>
      <c r="C178" s="8">
        <v>5885.9999999999991</v>
      </c>
      <c r="D178" s="8">
        <v>1532.9999999999998</v>
      </c>
      <c r="E178" s="8">
        <v>3747.9999999999995</v>
      </c>
      <c r="F178" s="8">
        <v>322.99999999999994</v>
      </c>
      <c r="G178" s="9">
        <v>282</v>
      </c>
    </row>
    <row r="179" spans="1:7" ht="15" customHeight="1" x14ac:dyDescent="0.2">
      <c r="A179" s="4" t="s">
        <v>5</v>
      </c>
      <c r="B179" s="8">
        <v>60</v>
      </c>
      <c r="C179" s="8">
        <v>4199</v>
      </c>
      <c r="D179" s="8">
        <v>2971</v>
      </c>
      <c r="E179" s="8">
        <v>1200.9999999999998</v>
      </c>
      <c r="F179" s="8">
        <v>3.0000000000000004</v>
      </c>
      <c r="G179" s="9">
        <v>24.000000000000004</v>
      </c>
    </row>
    <row r="180" spans="1:7" ht="15" customHeight="1" x14ac:dyDescent="0.2">
      <c r="A180" s="4" t="s">
        <v>6</v>
      </c>
      <c r="B180" s="8">
        <v>19</v>
      </c>
      <c r="C180" s="8">
        <v>3955</v>
      </c>
      <c r="D180" s="8">
        <v>206.00000000000003</v>
      </c>
      <c r="E180" s="8">
        <v>3515</v>
      </c>
      <c r="F180" s="8">
        <v>210</v>
      </c>
      <c r="G180" s="9">
        <v>24</v>
      </c>
    </row>
    <row r="181" spans="1:7" ht="15" customHeight="1" x14ac:dyDescent="0.2">
      <c r="A181" s="4" t="s">
        <v>7</v>
      </c>
      <c r="B181" s="8">
        <v>19</v>
      </c>
      <c r="C181" s="8">
        <v>528</v>
      </c>
      <c r="D181" s="8">
        <v>344.99999999999994</v>
      </c>
      <c r="E181" s="8">
        <v>173</v>
      </c>
      <c r="F181" s="8">
        <v>4.0000000000000009</v>
      </c>
      <c r="G181" s="9">
        <v>6</v>
      </c>
    </row>
    <row r="182" spans="1:7" ht="21" customHeight="1" x14ac:dyDescent="0.2">
      <c r="A182" s="2" t="s">
        <v>91</v>
      </c>
      <c r="B182" s="6">
        <f t="shared" ref="B182:G182" si="58">+B183+B188+B194</f>
        <v>2321</v>
      </c>
      <c r="C182" s="6">
        <f t="shared" si="58"/>
        <v>202490.99999999994</v>
      </c>
      <c r="D182" s="6">
        <f t="shared" si="58"/>
        <v>80825</v>
      </c>
      <c r="E182" s="6">
        <f t="shared" si="58"/>
        <v>120871</v>
      </c>
      <c r="F182" s="6">
        <f t="shared" si="58"/>
        <v>122.99999999999996</v>
      </c>
      <c r="G182" s="7">
        <f t="shared" si="58"/>
        <v>672</v>
      </c>
    </row>
    <row r="183" spans="1:7" ht="21" customHeight="1" x14ac:dyDescent="0.2">
      <c r="A183" s="3" t="s">
        <v>40</v>
      </c>
      <c r="B183" s="6">
        <f t="shared" ref="B183:G183" si="59">SUM(B184:B187)</f>
        <v>386</v>
      </c>
      <c r="C183" s="6">
        <f t="shared" si="59"/>
        <v>28077.999999999996</v>
      </c>
      <c r="D183" s="6">
        <f t="shared" si="59"/>
        <v>16239</v>
      </c>
      <c r="E183" s="6">
        <f t="shared" si="59"/>
        <v>11614</v>
      </c>
      <c r="F183" s="6">
        <f t="shared" si="59"/>
        <v>37.999999999999993</v>
      </c>
      <c r="G183" s="7">
        <f t="shared" si="59"/>
        <v>186.99999999999994</v>
      </c>
    </row>
    <row r="184" spans="1:7" ht="15" customHeight="1" x14ac:dyDescent="0.2">
      <c r="A184" s="4" t="s">
        <v>4</v>
      </c>
      <c r="B184" s="8">
        <v>1</v>
      </c>
      <c r="C184" s="8">
        <v>45</v>
      </c>
      <c r="D184" s="8">
        <v>45</v>
      </c>
      <c r="E184" s="8" t="s">
        <v>98</v>
      </c>
      <c r="F184" s="8" t="s">
        <v>98</v>
      </c>
      <c r="G184" s="9" t="s">
        <v>98</v>
      </c>
    </row>
    <row r="185" spans="1:7" ht="15" customHeight="1" x14ac:dyDescent="0.2">
      <c r="A185" s="4" t="s">
        <v>5</v>
      </c>
      <c r="B185" s="8">
        <v>28</v>
      </c>
      <c r="C185" s="8">
        <v>4139.9999999999991</v>
      </c>
      <c r="D185" s="8">
        <v>3228</v>
      </c>
      <c r="E185" s="8">
        <v>882</v>
      </c>
      <c r="F185" s="8">
        <v>29.999999999999986</v>
      </c>
      <c r="G185" s="9" t="s">
        <v>98</v>
      </c>
    </row>
    <row r="186" spans="1:7" ht="15" customHeight="1" x14ac:dyDescent="0.2">
      <c r="A186" s="4" t="s">
        <v>6</v>
      </c>
      <c r="B186" s="8">
        <v>76</v>
      </c>
      <c r="C186" s="8">
        <v>6700</v>
      </c>
      <c r="D186" s="8">
        <v>4216.9999999999991</v>
      </c>
      <c r="E186" s="8">
        <v>2297</v>
      </c>
      <c r="F186" s="8">
        <v>8.0000000000000053</v>
      </c>
      <c r="G186" s="9">
        <v>177.99999999999994</v>
      </c>
    </row>
    <row r="187" spans="1:7" ht="15" customHeight="1" x14ac:dyDescent="0.2">
      <c r="A187" s="4" t="s">
        <v>7</v>
      </c>
      <c r="B187" s="8">
        <v>281</v>
      </c>
      <c r="C187" s="8">
        <v>17192.999999999996</v>
      </c>
      <c r="D187" s="8">
        <v>8749.0000000000018</v>
      </c>
      <c r="E187" s="8">
        <v>8435</v>
      </c>
      <c r="F187" s="8" t="s">
        <v>98</v>
      </c>
      <c r="G187" s="9">
        <v>8.9999999999999982</v>
      </c>
    </row>
    <row r="188" spans="1:7" ht="21" customHeight="1" x14ac:dyDescent="0.2">
      <c r="A188" s="3" t="s">
        <v>41</v>
      </c>
      <c r="B188" s="6">
        <f t="shared" ref="B188:G188" si="60">SUM(B189:B193)</f>
        <v>728</v>
      </c>
      <c r="C188" s="6">
        <f t="shared" si="60"/>
        <v>70686.999999999985</v>
      </c>
      <c r="D188" s="6">
        <f t="shared" si="60"/>
        <v>25970.000000000004</v>
      </c>
      <c r="E188" s="6">
        <f t="shared" si="60"/>
        <v>44462.000000000007</v>
      </c>
      <c r="F188" s="6">
        <f t="shared" si="60"/>
        <v>47.999999999999943</v>
      </c>
      <c r="G188" s="7">
        <f t="shared" si="60"/>
        <v>207</v>
      </c>
    </row>
    <row r="189" spans="1:7" ht="15" customHeight="1" x14ac:dyDescent="0.2">
      <c r="A189" s="4" t="s">
        <v>4</v>
      </c>
      <c r="B189" s="8">
        <v>18</v>
      </c>
      <c r="C189" s="8">
        <v>1574</v>
      </c>
      <c r="D189" s="8">
        <v>777.99999999999989</v>
      </c>
      <c r="E189" s="8">
        <v>796</v>
      </c>
      <c r="F189" s="8" t="s">
        <v>98</v>
      </c>
      <c r="G189" s="9" t="s">
        <v>98</v>
      </c>
    </row>
    <row r="190" spans="1:7" ht="15" customHeight="1" x14ac:dyDescent="0.2">
      <c r="A190" s="4" t="s">
        <v>5</v>
      </c>
      <c r="B190" s="8">
        <v>143</v>
      </c>
      <c r="C190" s="8">
        <v>18771</v>
      </c>
      <c r="D190" s="8">
        <v>8694</v>
      </c>
      <c r="E190" s="8">
        <v>9870</v>
      </c>
      <c r="F190" s="8" t="s">
        <v>98</v>
      </c>
      <c r="G190" s="9">
        <v>207</v>
      </c>
    </row>
    <row r="191" spans="1:7" ht="15" customHeight="1" x14ac:dyDescent="0.2">
      <c r="A191" s="4" t="s">
        <v>6</v>
      </c>
      <c r="B191" s="8">
        <v>147</v>
      </c>
      <c r="C191" s="8">
        <v>20874.999999999996</v>
      </c>
      <c r="D191" s="8">
        <v>7308.9999999999991</v>
      </c>
      <c r="E191" s="8">
        <v>13562.999999999998</v>
      </c>
      <c r="F191" s="8">
        <v>3.0000000000000004</v>
      </c>
      <c r="G191" s="9" t="s">
        <v>98</v>
      </c>
    </row>
    <row r="192" spans="1:7" ht="15" customHeight="1" x14ac:dyDescent="0.2">
      <c r="A192" s="4" t="s">
        <v>7</v>
      </c>
      <c r="B192" s="8">
        <v>419</v>
      </c>
      <c r="C192" s="8">
        <v>29316.999999999989</v>
      </c>
      <c r="D192" s="8">
        <v>9039.0000000000036</v>
      </c>
      <c r="E192" s="8">
        <v>20233.000000000007</v>
      </c>
      <c r="F192" s="8">
        <v>44.999999999999943</v>
      </c>
      <c r="G192" s="9" t="s">
        <v>98</v>
      </c>
    </row>
    <row r="193" spans="1:7" ht="15" customHeight="1" x14ac:dyDescent="0.2">
      <c r="A193" s="4" t="s">
        <v>8</v>
      </c>
      <c r="B193" s="8">
        <v>1</v>
      </c>
      <c r="C193" s="8">
        <v>150</v>
      </c>
      <c r="D193" s="8">
        <v>150</v>
      </c>
      <c r="E193" s="8" t="s">
        <v>98</v>
      </c>
      <c r="F193" s="8" t="s">
        <v>98</v>
      </c>
      <c r="G193" s="9" t="s">
        <v>98</v>
      </c>
    </row>
    <row r="194" spans="1:7" ht="21" customHeight="1" x14ac:dyDescent="0.2">
      <c r="A194" s="3" t="s">
        <v>42</v>
      </c>
      <c r="B194" s="6">
        <f t="shared" ref="B194:G194" si="61">SUM(B195:B199)</f>
        <v>1207</v>
      </c>
      <c r="C194" s="6">
        <f t="shared" si="61"/>
        <v>103725.99999999997</v>
      </c>
      <c r="D194" s="6">
        <f t="shared" si="61"/>
        <v>38616</v>
      </c>
      <c r="E194" s="6">
        <f t="shared" si="61"/>
        <v>64794.999999999985</v>
      </c>
      <c r="F194" s="6">
        <f t="shared" si="61"/>
        <v>37.000000000000014</v>
      </c>
      <c r="G194" s="7">
        <f t="shared" si="61"/>
        <v>278</v>
      </c>
    </row>
    <row r="195" spans="1:7" ht="15" customHeight="1" x14ac:dyDescent="0.2">
      <c r="A195" s="4" t="s">
        <v>4</v>
      </c>
      <c r="B195" s="8">
        <v>36</v>
      </c>
      <c r="C195" s="8">
        <v>1901.0000000000002</v>
      </c>
      <c r="D195" s="8">
        <v>1033</v>
      </c>
      <c r="E195" s="8">
        <v>868.00000000000011</v>
      </c>
      <c r="F195" s="8" t="s">
        <v>98</v>
      </c>
      <c r="G195" s="9" t="s">
        <v>98</v>
      </c>
    </row>
    <row r="196" spans="1:7" ht="15" customHeight="1" x14ac:dyDescent="0.2">
      <c r="A196" s="4" t="s">
        <v>5</v>
      </c>
      <c r="B196" s="8">
        <v>192</v>
      </c>
      <c r="C196" s="8">
        <v>20978.999999999993</v>
      </c>
      <c r="D196" s="8">
        <v>9814.9999999999982</v>
      </c>
      <c r="E196" s="8">
        <v>11077</v>
      </c>
      <c r="F196" s="8">
        <v>16.999999999999993</v>
      </c>
      <c r="G196" s="9">
        <v>69.999999999999986</v>
      </c>
    </row>
    <row r="197" spans="1:7" ht="15" customHeight="1" x14ac:dyDescent="0.2">
      <c r="A197" s="4" t="s">
        <v>6</v>
      </c>
      <c r="B197" s="8">
        <v>171</v>
      </c>
      <c r="C197" s="8">
        <v>28734.999999999996</v>
      </c>
      <c r="D197" s="8">
        <v>10612.000000000005</v>
      </c>
      <c r="E197" s="8">
        <v>18115.000000000004</v>
      </c>
      <c r="F197" s="8" t="s">
        <v>98</v>
      </c>
      <c r="G197" s="9">
        <v>8</v>
      </c>
    </row>
    <row r="198" spans="1:7" ht="15" customHeight="1" x14ac:dyDescent="0.2">
      <c r="A198" s="4" t="s">
        <v>7</v>
      </c>
      <c r="B198" s="8">
        <v>806</v>
      </c>
      <c r="C198" s="8">
        <v>51860.999999999993</v>
      </c>
      <c r="D198" s="8">
        <v>17155.999999999996</v>
      </c>
      <c r="E198" s="8">
        <v>34484.999999999985</v>
      </c>
      <c r="F198" s="8">
        <v>20.000000000000025</v>
      </c>
      <c r="G198" s="9">
        <v>200</v>
      </c>
    </row>
    <row r="199" spans="1:7" ht="15" customHeight="1" x14ac:dyDescent="0.2">
      <c r="A199" s="4" t="s">
        <v>8</v>
      </c>
      <c r="B199" s="8">
        <v>2</v>
      </c>
      <c r="C199" s="8">
        <v>250</v>
      </c>
      <c r="D199" s="8" t="s">
        <v>98</v>
      </c>
      <c r="E199" s="8">
        <v>250</v>
      </c>
      <c r="F199" s="8" t="s">
        <v>98</v>
      </c>
      <c r="G199" s="9" t="s">
        <v>98</v>
      </c>
    </row>
    <row r="200" spans="1:7" ht="21" customHeight="1" x14ac:dyDescent="0.2">
      <c r="A200" s="2" t="s">
        <v>92</v>
      </c>
      <c r="B200" s="6">
        <f t="shared" ref="B200:G200" si="62">+B201+B206+B211+B216+B221+B227+B233</f>
        <v>3582</v>
      </c>
      <c r="C200" s="6">
        <f t="shared" si="62"/>
        <v>102207</v>
      </c>
      <c r="D200" s="6">
        <f t="shared" si="62"/>
        <v>68628</v>
      </c>
      <c r="E200" s="6">
        <f t="shared" si="62"/>
        <v>31742</v>
      </c>
      <c r="F200" s="6">
        <f t="shared" si="62"/>
        <v>716</v>
      </c>
      <c r="G200" s="7">
        <f t="shared" si="62"/>
        <v>1121</v>
      </c>
    </row>
    <row r="201" spans="1:7" ht="21" customHeight="1" x14ac:dyDescent="0.2">
      <c r="A201" s="3" t="s">
        <v>43</v>
      </c>
      <c r="B201" s="6">
        <f t="shared" ref="B201:G201" si="63">SUM(B202:B205)</f>
        <v>168</v>
      </c>
      <c r="C201" s="6">
        <f t="shared" si="63"/>
        <v>4877</v>
      </c>
      <c r="D201" s="6">
        <f t="shared" si="63"/>
        <v>3050</v>
      </c>
      <c r="E201" s="6">
        <f t="shared" si="63"/>
        <v>1645.0000000000002</v>
      </c>
      <c r="F201" s="6">
        <f t="shared" si="63"/>
        <v>140.99999999999997</v>
      </c>
      <c r="G201" s="7">
        <f t="shared" si="63"/>
        <v>40.999999999999979</v>
      </c>
    </row>
    <row r="202" spans="1:7" ht="15" customHeight="1" x14ac:dyDescent="0.2">
      <c r="A202" s="4" t="s">
        <v>4</v>
      </c>
      <c r="B202" s="8">
        <v>36</v>
      </c>
      <c r="C202" s="8">
        <v>1443.0000000000005</v>
      </c>
      <c r="D202" s="8">
        <v>552.99999999999977</v>
      </c>
      <c r="E202" s="8">
        <v>768.00000000000011</v>
      </c>
      <c r="F202" s="8">
        <v>110.99999999999999</v>
      </c>
      <c r="G202" s="9">
        <v>10.999999999999996</v>
      </c>
    </row>
    <row r="203" spans="1:7" ht="15" customHeight="1" x14ac:dyDescent="0.2">
      <c r="A203" s="4" t="s">
        <v>5</v>
      </c>
      <c r="B203" s="8">
        <v>43</v>
      </c>
      <c r="C203" s="8">
        <v>1133.9999999999998</v>
      </c>
      <c r="D203" s="8">
        <v>616</v>
      </c>
      <c r="E203" s="8">
        <v>492.00000000000006</v>
      </c>
      <c r="F203" s="8">
        <v>24.999999999999996</v>
      </c>
      <c r="G203" s="9">
        <v>1.0000000000000007</v>
      </c>
    </row>
    <row r="204" spans="1:7" ht="15" customHeight="1" x14ac:dyDescent="0.2">
      <c r="A204" s="4" t="s">
        <v>6</v>
      </c>
      <c r="B204" s="8">
        <v>18</v>
      </c>
      <c r="C204" s="8">
        <v>518</v>
      </c>
      <c r="D204" s="8">
        <v>438.00000000000006</v>
      </c>
      <c r="E204" s="8">
        <v>79.999999999999986</v>
      </c>
      <c r="F204" s="8" t="s">
        <v>98</v>
      </c>
      <c r="G204" s="9" t="s">
        <v>98</v>
      </c>
    </row>
    <row r="205" spans="1:7" ht="15" customHeight="1" x14ac:dyDescent="0.2">
      <c r="A205" s="4" t="s">
        <v>7</v>
      </c>
      <c r="B205" s="8">
        <v>71</v>
      </c>
      <c r="C205" s="8">
        <v>1781.9999999999998</v>
      </c>
      <c r="D205" s="8">
        <v>1443.0000000000002</v>
      </c>
      <c r="E205" s="8">
        <v>305.00000000000006</v>
      </c>
      <c r="F205" s="8">
        <v>5</v>
      </c>
      <c r="G205" s="9">
        <v>28.999999999999982</v>
      </c>
    </row>
    <row r="206" spans="1:7" ht="21" customHeight="1" x14ac:dyDescent="0.2">
      <c r="A206" s="3" t="s">
        <v>44</v>
      </c>
      <c r="B206" s="6">
        <f t="shared" ref="B206:G206" si="64">SUM(B207:B210)</f>
        <v>503</v>
      </c>
      <c r="C206" s="6">
        <f t="shared" si="64"/>
        <v>10333</v>
      </c>
      <c r="D206" s="6">
        <f t="shared" si="64"/>
        <v>6883</v>
      </c>
      <c r="E206" s="6">
        <f t="shared" si="64"/>
        <v>3374</v>
      </c>
      <c r="F206" s="6">
        <f t="shared" si="64"/>
        <v>43.000000000000036</v>
      </c>
      <c r="G206" s="7">
        <f t="shared" si="64"/>
        <v>33.000000000000007</v>
      </c>
    </row>
    <row r="207" spans="1:7" ht="15" customHeight="1" x14ac:dyDescent="0.2">
      <c r="A207" s="4" t="s">
        <v>4</v>
      </c>
      <c r="B207" s="8">
        <v>7</v>
      </c>
      <c r="C207" s="8">
        <v>96</v>
      </c>
      <c r="D207" s="8">
        <v>79.999999999999986</v>
      </c>
      <c r="E207" s="8">
        <v>16</v>
      </c>
      <c r="F207" s="8" t="s">
        <v>98</v>
      </c>
      <c r="G207" s="9" t="s">
        <v>98</v>
      </c>
    </row>
    <row r="208" spans="1:7" ht="15" customHeight="1" x14ac:dyDescent="0.2">
      <c r="A208" s="4" t="s">
        <v>5</v>
      </c>
      <c r="B208" s="8">
        <v>52</v>
      </c>
      <c r="C208" s="8">
        <v>1964.0000000000002</v>
      </c>
      <c r="D208" s="8">
        <v>994.00000000000011</v>
      </c>
      <c r="E208" s="8">
        <v>957</v>
      </c>
      <c r="F208" s="8">
        <v>12.999999999999998</v>
      </c>
      <c r="G208" s="9" t="s">
        <v>98</v>
      </c>
    </row>
    <row r="209" spans="1:7" ht="15" customHeight="1" x14ac:dyDescent="0.2">
      <c r="A209" s="4" t="s">
        <v>6</v>
      </c>
      <c r="B209" s="8">
        <v>31</v>
      </c>
      <c r="C209" s="8">
        <v>1262</v>
      </c>
      <c r="D209" s="8">
        <v>925</v>
      </c>
      <c r="E209" s="8">
        <v>304</v>
      </c>
      <c r="F209" s="8" t="s">
        <v>98</v>
      </c>
      <c r="G209" s="9">
        <v>33.000000000000007</v>
      </c>
    </row>
    <row r="210" spans="1:7" ht="15" customHeight="1" x14ac:dyDescent="0.2">
      <c r="A210" s="4" t="s">
        <v>7</v>
      </c>
      <c r="B210" s="8">
        <v>413</v>
      </c>
      <c r="C210" s="8">
        <v>7011</v>
      </c>
      <c r="D210" s="8">
        <v>4884</v>
      </c>
      <c r="E210" s="8">
        <v>2097</v>
      </c>
      <c r="F210" s="8">
        <v>30.000000000000039</v>
      </c>
      <c r="G210" s="9" t="s">
        <v>98</v>
      </c>
    </row>
    <row r="211" spans="1:7" ht="21" customHeight="1" x14ac:dyDescent="0.2">
      <c r="A211" s="3" t="s">
        <v>45</v>
      </c>
      <c r="B211" s="6">
        <f t="shared" ref="B211:G211" si="65">SUM(B212:B215)</f>
        <v>641</v>
      </c>
      <c r="C211" s="6">
        <f t="shared" si="65"/>
        <v>16962</v>
      </c>
      <c r="D211" s="6">
        <f t="shared" si="65"/>
        <v>12107</v>
      </c>
      <c r="E211" s="6">
        <f t="shared" si="65"/>
        <v>4649</v>
      </c>
      <c r="F211" s="6">
        <f t="shared" si="65"/>
        <v>94</v>
      </c>
      <c r="G211" s="7">
        <f t="shared" si="65"/>
        <v>112</v>
      </c>
    </row>
    <row r="212" spans="1:7" ht="15" customHeight="1" x14ac:dyDescent="0.2">
      <c r="A212" s="4" t="s">
        <v>4</v>
      </c>
      <c r="B212" s="8">
        <v>25</v>
      </c>
      <c r="C212" s="8">
        <v>995.00000000000011</v>
      </c>
      <c r="D212" s="8">
        <v>706.99999999999989</v>
      </c>
      <c r="E212" s="8">
        <v>122</v>
      </c>
      <c r="F212" s="8">
        <v>85</v>
      </c>
      <c r="G212" s="9">
        <v>81</v>
      </c>
    </row>
    <row r="213" spans="1:7" ht="15" customHeight="1" x14ac:dyDescent="0.2">
      <c r="A213" s="4" t="s">
        <v>5</v>
      </c>
      <c r="B213" s="8">
        <v>70</v>
      </c>
      <c r="C213" s="8">
        <v>2096</v>
      </c>
      <c r="D213" s="8">
        <v>1636.9999999999998</v>
      </c>
      <c r="E213" s="8">
        <v>449</v>
      </c>
      <c r="F213" s="8" t="s">
        <v>98</v>
      </c>
      <c r="G213" s="9">
        <v>10.000000000000002</v>
      </c>
    </row>
    <row r="214" spans="1:7" ht="15" customHeight="1" x14ac:dyDescent="0.2">
      <c r="A214" s="4" t="s">
        <v>6</v>
      </c>
      <c r="B214" s="8">
        <v>97</v>
      </c>
      <c r="C214" s="8">
        <v>2912.9999999999995</v>
      </c>
      <c r="D214" s="8">
        <v>2272</v>
      </c>
      <c r="E214" s="8">
        <v>633.99999999999977</v>
      </c>
      <c r="F214" s="8">
        <v>6.9999999999999991</v>
      </c>
      <c r="G214" s="9" t="s">
        <v>98</v>
      </c>
    </row>
    <row r="215" spans="1:7" ht="15" customHeight="1" x14ac:dyDescent="0.2">
      <c r="A215" s="4" t="s">
        <v>7</v>
      </c>
      <c r="B215" s="8">
        <v>449</v>
      </c>
      <c r="C215" s="8">
        <v>10958</v>
      </c>
      <c r="D215" s="8">
        <v>7491.0000000000009</v>
      </c>
      <c r="E215" s="8">
        <v>3444.0000000000005</v>
      </c>
      <c r="F215" s="8">
        <v>2.0000000000000009</v>
      </c>
      <c r="G215" s="9">
        <v>21.000000000000007</v>
      </c>
    </row>
    <row r="216" spans="1:7" ht="21" customHeight="1" x14ac:dyDescent="0.2">
      <c r="A216" s="3" t="s">
        <v>46</v>
      </c>
      <c r="B216" s="6">
        <f t="shared" ref="B216:G216" si="66">SUM(B217:B220)</f>
        <v>864</v>
      </c>
      <c r="C216" s="6">
        <f t="shared" si="66"/>
        <v>24389.000000000004</v>
      </c>
      <c r="D216" s="6">
        <f t="shared" si="66"/>
        <v>14094</v>
      </c>
      <c r="E216" s="6">
        <f t="shared" si="66"/>
        <v>9327.0000000000018</v>
      </c>
      <c r="F216" s="6">
        <f t="shared" si="66"/>
        <v>375.99999999999994</v>
      </c>
      <c r="G216" s="7">
        <f t="shared" si="66"/>
        <v>592</v>
      </c>
    </row>
    <row r="217" spans="1:7" ht="15" customHeight="1" x14ac:dyDescent="0.2">
      <c r="A217" s="4" t="s">
        <v>4</v>
      </c>
      <c r="B217" s="8">
        <v>36</v>
      </c>
      <c r="C217" s="8">
        <v>2642</v>
      </c>
      <c r="D217" s="8">
        <v>768</v>
      </c>
      <c r="E217" s="8">
        <v>1235</v>
      </c>
      <c r="F217" s="8">
        <v>307.99999999999994</v>
      </c>
      <c r="G217" s="9">
        <v>331</v>
      </c>
    </row>
    <row r="218" spans="1:7" ht="15" customHeight="1" x14ac:dyDescent="0.2">
      <c r="A218" s="4" t="s">
        <v>5</v>
      </c>
      <c r="B218" s="8">
        <v>103</v>
      </c>
      <c r="C218" s="8">
        <v>2954.0000000000005</v>
      </c>
      <c r="D218" s="8">
        <v>2049</v>
      </c>
      <c r="E218" s="8">
        <v>724.00000000000034</v>
      </c>
      <c r="F218" s="8">
        <v>18.000000000000011</v>
      </c>
      <c r="G218" s="9">
        <v>163</v>
      </c>
    </row>
    <row r="219" spans="1:7" ht="15" customHeight="1" x14ac:dyDescent="0.2">
      <c r="A219" s="4" t="s">
        <v>6</v>
      </c>
      <c r="B219" s="8">
        <v>131</v>
      </c>
      <c r="C219" s="8">
        <v>4878</v>
      </c>
      <c r="D219" s="8">
        <v>3199</v>
      </c>
      <c r="E219" s="8">
        <v>1576</v>
      </c>
      <c r="F219" s="8">
        <v>49.999999999999993</v>
      </c>
      <c r="G219" s="9">
        <v>53.000000000000007</v>
      </c>
    </row>
    <row r="220" spans="1:7" ht="15" customHeight="1" x14ac:dyDescent="0.2">
      <c r="A220" s="4" t="s">
        <v>7</v>
      </c>
      <c r="B220" s="8">
        <v>594</v>
      </c>
      <c r="C220" s="8">
        <v>13915.000000000004</v>
      </c>
      <c r="D220" s="8">
        <v>8078</v>
      </c>
      <c r="E220" s="8">
        <v>5792.0000000000018</v>
      </c>
      <c r="F220" s="8" t="s">
        <v>98</v>
      </c>
      <c r="G220" s="9">
        <v>44.999999999999979</v>
      </c>
    </row>
    <row r="221" spans="1:7" ht="21" customHeight="1" x14ac:dyDescent="0.2">
      <c r="A221" s="3" t="s">
        <v>47</v>
      </c>
      <c r="B221" s="6">
        <f t="shared" ref="B221:G221" si="67">SUM(B222:B226)</f>
        <v>513</v>
      </c>
      <c r="C221" s="6">
        <f t="shared" si="67"/>
        <v>21513</v>
      </c>
      <c r="D221" s="6">
        <f t="shared" si="67"/>
        <v>14368</v>
      </c>
      <c r="E221" s="6">
        <f t="shared" si="67"/>
        <v>6958.9999999999991</v>
      </c>
      <c r="F221" s="6">
        <f t="shared" si="67"/>
        <v>25</v>
      </c>
      <c r="G221" s="7">
        <f t="shared" si="67"/>
        <v>161.00000000000006</v>
      </c>
    </row>
    <row r="222" spans="1:7" ht="15" customHeight="1" x14ac:dyDescent="0.2">
      <c r="A222" s="4" t="s">
        <v>4</v>
      </c>
      <c r="B222" s="8">
        <v>100</v>
      </c>
      <c r="C222" s="8">
        <v>7196.9999999999982</v>
      </c>
      <c r="D222" s="8">
        <v>4529</v>
      </c>
      <c r="E222" s="8">
        <v>2558</v>
      </c>
      <c r="F222" s="8">
        <v>4.9999999999999973</v>
      </c>
      <c r="G222" s="9">
        <v>105.00000000000003</v>
      </c>
    </row>
    <row r="223" spans="1:7" ht="15" customHeight="1" x14ac:dyDescent="0.2">
      <c r="A223" s="4" t="s">
        <v>5</v>
      </c>
      <c r="B223" s="8">
        <v>81</v>
      </c>
      <c r="C223" s="8">
        <v>2053</v>
      </c>
      <c r="D223" s="8">
        <v>1426.9999999999998</v>
      </c>
      <c r="E223" s="8">
        <v>594.00000000000011</v>
      </c>
      <c r="F223" s="8">
        <v>7.0000000000000009</v>
      </c>
      <c r="G223" s="9">
        <v>24.999999999999989</v>
      </c>
    </row>
    <row r="224" spans="1:7" ht="15" customHeight="1" x14ac:dyDescent="0.2">
      <c r="A224" s="4" t="s">
        <v>6</v>
      </c>
      <c r="B224" s="8">
        <v>108</v>
      </c>
      <c r="C224" s="8">
        <v>5849</v>
      </c>
      <c r="D224" s="8">
        <v>3817.9999999999995</v>
      </c>
      <c r="E224" s="8">
        <v>1997.9999999999995</v>
      </c>
      <c r="F224" s="8">
        <v>3</v>
      </c>
      <c r="G224" s="9">
        <v>30.000000000000014</v>
      </c>
    </row>
    <row r="225" spans="1:7" ht="15" customHeight="1" x14ac:dyDescent="0.2">
      <c r="A225" s="4" t="s">
        <v>7</v>
      </c>
      <c r="B225" s="8">
        <v>223</v>
      </c>
      <c r="C225" s="8">
        <v>6244.0000000000009</v>
      </c>
      <c r="D225" s="8">
        <v>4424</v>
      </c>
      <c r="E225" s="8">
        <v>1808.9999999999991</v>
      </c>
      <c r="F225" s="8">
        <v>10</v>
      </c>
      <c r="G225" s="9">
        <v>1.0000000000000002</v>
      </c>
    </row>
    <row r="226" spans="1:7" ht="15" customHeight="1" x14ac:dyDescent="0.2">
      <c r="A226" s="4" t="s">
        <v>8</v>
      </c>
      <c r="B226" s="8">
        <v>1</v>
      </c>
      <c r="C226" s="8">
        <v>170</v>
      </c>
      <c r="D226" s="8">
        <v>170</v>
      </c>
      <c r="E226" s="8" t="s">
        <v>98</v>
      </c>
      <c r="F226" s="8" t="s">
        <v>98</v>
      </c>
      <c r="G226" s="9" t="s">
        <v>98</v>
      </c>
    </row>
    <row r="227" spans="1:7" ht="21" customHeight="1" x14ac:dyDescent="0.2">
      <c r="A227" s="3" t="s">
        <v>48</v>
      </c>
      <c r="B227" s="6">
        <f t="shared" ref="B227:G227" si="68">SUM(B228:B232)</f>
        <v>668</v>
      </c>
      <c r="C227" s="6">
        <f t="shared" si="68"/>
        <v>17015.999999999993</v>
      </c>
      <c r="D227" s="6">
        <f t="shared" si="68"/>
        <v>12508.999999999993</v>
      </c>
      <c r="E227" s="6">
        <f t="shared" si="68"/>
        <v>4341</v>
      </c>
      <c r="F227" s="6">
        <f t="shared" si="68"/>
        <v>20.999999999999989</v>
      </c>
      <c r="G227" s="7">
        <f t="shared" si="68"/>
        <v>145</v>
      </c>
    </row>
    <row r="228" spans="1:7" ht="15" customHeight="1" x14ac:dyDescent="0.2">
      <c r="A228" s="4" t="s">
        <v>4</v>
      </c>
      <c r="B228" s="8">
        <v>46</v>
      </c>
      <c r="C228" s="8">
        <v>1192.9999999999998</v>
      </c>
      <c r="D228" s="8">
        <v>845.99999999999977</v>
      </c>
      <c r="E228" s="8">
        <v>346</v>
      </c>
      <c r="F228" s="8">
        <v>1</v>
      </c>
      <c r="G228" s="9" t="s">
        <v>98</v>
      </c>
    </row>
    <row r="229" spans="1:7" ht="15" customHeight="1" x14ac:dyDescent="0.2">
      <c r="A229" s="4" t="s">
        <v>5</v>
      </c>
      <c r="B229" s="8">
        <v>69</v>
      </c>
      <c r="C229" s="8">
        <v>1859.0000000000005</v>
      </c>
      <c r="D229" s="8">
        <v>1188.0000000000002</v>
      </c>
      <c r="E229" s="8">
        <v>611.00000000000011</v>
      </c>
      <c r="F229" s="8" t="s">
        <v>98</v>
      </c>
      <c r="G229" s="9">
        <v>60.000000000000021</v>
      </c>
    </row>
    <row r="230" spans="1:7" ht="15" customHeight="1" x14ac:dyDescent="0.2">
      <c r="A230" s="4" t="s">
        <v>6</v>
      </c>
      <c r="B230" s="8">
        <v>123</v>
      </c>
      <c r="C230" s="8">
        <v>4039.0000000000014</v>
      </c>
      <c r="D230" s="8">
        <v>3376.9999999999995</v>
      </c>
      <c r="E230" s="8">
        <v>559</v>
      </c>
      <c r="F230" s="8">
        <v>19.999999999999989</v>
      </c>
      <c r="G230" s="9">
        <v>82.999999999999972</v>
      </c>
    </row>
    <row r="231" spans="1:7" ht="15" customHeight="1" x14ac:dyDescent="0.2">
      <c r="A231" s="4" t="s">
        <v>7</v>
      </c>
      <c r="B231" s="8">
        <v>428</v>
      </c>
      <c r="C231" s="8">
        <v>9883.9999999999909</v>
      </c>
      <c r="D231" s="8">
        <v>7067.9999999999918</v>
      </c>
      <c r="E231" s="8">
        <v>2813.9999999999995</v>
      </c>
      <c r="F231" s="8" t="s">
        <v>98</v>
      </c>
      <c r="G231" s="9">
        <v>1.9999999999999991</v>
      </c>
    </row>
    <row r="232" spans="1:7" ht="15" customHeight="1" x14ac:dyDescent="0.2">
      <c r="A232" s="4" t="s">
        <v>8</v>
      </c>
      <c r="B232" s="8">
        <v>2</v>
      </c>
      <c r="C232" s="8">
        <v>41</v>
      </c>
      <c r="D232" s="8">
        <v>30</v>
      </c>
      <c r="E232" s="8">
        <v>11</v>
      </c>
      <c r="F232" s="8" t="s">
        <v>98</v>
      </c>
      <c r="G232" s="9" t="s">
        <v>98</v>
      </c>
    </row>
    <row r="233" spans="1:7" ht="21" customHeight="1" x14ac:dyDescent="0.2">
      <c r="A233" s="3" t="s">
        <v>49</v>
      </c>
      <c r="B233" s="6">
        <f t="shared" ref="B233:G233" si="69">SUM(B234:B238)</f>
        <v>225</v>
      </c>
      <c r="C233" s="6">
        <f t="shared" si="69"/>
        <v>7117</v>
      </c>
      <c r="D233" s="6">
        <f t="shared" si="69"/>
        <v>5617</v>
      </c>
      <c r="E233" s="6">
        <f t="shared" si="69"/>
        <v>1447</v>
      </c>
      <c r="F233" s="6">
        <f t="shared" si="69"/>
        <v>16.000000000000004</v>
      </c>
      <c r="G233" s="7">
        <f t="shared" si="69"/>
        <v>37</v>
      </c>
    </row>
    <row r="234" spans="1:7" ht="15" customHeight="1" x14ac:dyDescent="0.2">
      <c r="A234" s="4" t="s">
        <v>4</v>
      </c>
      <c r="B234" s="8">
        <v>18</v>
      </c>
      <c r="C234" s="8">
        <v>1330</v>
      </c>
      <c r="D234" s="8">
        <v>952.00000000000011</v>
      </c>
      <c r="E234" s="8">
        <v>378.00000000000006</v>
      </c>
      <c r="F234" s="8" t="s">
        <v>98</v>
      </c>
      <c r="G234" s="9" t="s">
        <v>98</v>
      </c>
    </row>
    <row r="235" spans="1:7" ht="15" customHeight="1" x14ac:dyDescent="0.2">
      <c r="A235" s="4" t="s">
        <v>5</v>
      </c>
      <c r="B235" s="8">
        <v>22</v>
      </c>
      <c r="C235" s="8">
        <v>446</v>
      </c>
      <c r="D235" s="8">
        <v>371</v>
      </c>
      <c r="E235" s="8">
        <v>62.999999999999993</v>
      </c>
      <c r="F235" s="8" t="s">
        <v>98</v>
      </c>
      <c r="G235" s="9">
        <v>12.000000000000002</v>
      </c>
    </row>
    <row r="236" spans="1:7" ht="15" customHeight="1" x14ac:dyDescent="0.2">
      <c r="A236" s="4" t="s">
        <v>6</v>
      </c>
      <c r="B236" s="8">
        <v>43</v>
      </c>
      <c r="C236" s="8">
        <v>2335</v>
      </c>
      <c r="D236" s="8">
        <v>2160.0000000000005</v>
      </c>
      <c r="E236" s="8">
        <v>156</v>
      </c>
      <c r="F236" s="8">
        <v>14.000000000000002</v>
      </c>
      <c r="G236" s="9">
        <v>5.0000000000000009</v>
      </c>
    </row>
    <row r="237" spans="1:7" ht="15" customHeight="1" x14ac:dyDescent="0.2">
      <c r="A237" s="4" t="s">
        <v>7</v>
      </c>
      <c r="B237" s="8">
        <v>141</v>
      </c>
      <c r="C237" s="8">
        <v>2756</v>
      </c>
      <c r="D237" s="8">
        <v>1903</v>
      </c>
      <c r="E237" s="8">
        <v>850.00000000000011</v>
      </c>
      <c r="F237" s="8">
        <v>2.0000000000000018</v>
      </c>
      <c r="G237" s="9">
        <v>1.0000000000000004</v>
      </c>
    </row>
    <row r="238" spans="1:7" ht="15" customHeight="1" x14ac:dyDescent="0.2">
      <c r="A238" s="4" t="s">
        <v>8</v>
      </c>
      <c r="B238" s="8">
        <v>1</v>
      </c>
      <c r="C238" s="8">
        <v>250</v>
      </c>
      <c r="D238" s="8">
        <v>231</v>
      </c>
      <c r="E238" s="8" t="s">
        <v>98</v>
      </c>
      <c r="F238" s="8" t="s">
        <v>98</v>
      </c>
      <c r="G238" s="9">
        <v>19</v>
      </c>
    </row>
    <row r="239" spans="1:7" ht="21" customHeight="1" x14ac:dyDescent="0.2">
      <c r="A239" s="2" t="s">
        <v>52</v>
      </c>
      <c r="B239" s="6">
        <f t="shared" ref="B239:G239" si="70">+B240+B246+B253+B260+B265+B271+B278</f>
        <v>4350</v>
      </c>
      <c r="C239" s="6">
        <f t="shared" si="70"/>
        <v>202658.00000000003</v>
      </c>
      <c r="D239" s="6">
        <f t="shared" si="70"/>
        <v>160152</v>
      </c>
      <c r="E239" s="6">
        <f t="shared" si="70"/>
        <v>25695</v>
      </c>
      <c r="F239" s="6">
        <f t="shared" si="70"/>
        <v>15367</v>
      </c>
      <c r="G239" s="7">
        <f t="shared" si="70"/>
        <v>1444</v>
      </c>
    </row>
    <row r="240" spans="1:7" ht="15" customHeight="1" x14ac:dyDescent="0.2">
      <c r="A240" s="3" t="s">
        <v>50</v>
      </c>
      <c r="B240" s="6">
        <f t="shared" ref="B240:G240" si="71">SUM(B241:B245)</f>
        <v>409</v>
      </c>
      <c r="C240" s="6">
        <f t="shared" si="71"/>
        <v>14492.000000000004</v>
      </c>
      <c r="D240" s="6">
        <f t="shared" si="71"/>
        <v>13070</v>
      </c>
      <c r="E240" s="6">
        <f t="shared" si="71"/>
        <v>995</v>
      </c>
      <c r="F240" s="6">
        <f t="shared" si="71"/>
        <v>277.99999999999994</v>
      </c>
      <c r="G240" s="7">
        <f t="shared" si="71"/>
        <v>149</v>
      </c>
    </row>
    <row r="241" spans="1:7" ht="15" customHeight="1" x14ac:dyDescent="0.2">
      <c r="A241" s="4" t="s">
        <v>4</v>
      </c>
      <c r="B241" s="8">
        <v>50</v>
      </c>
      <c r="C241" s="8">
        <v>2149.0000000000009</v>
      </c>
      <c r="D241" s="8">
        <v>1927</v>
      </c>
      <c r="E241" s="8">
        <v>121</v>
      </c>
      <c r="F241" s="8">
        <v>8.9999999999999964</v>
      </c>
      <c r="G241" s="9">
        <v>91.999999999999986</v>
      </c>
    </row>
    <row r="242" spans="1:7" ht="15" customHeight="1" x14ac:dyDescent="0.2">
      <c r="A242" s="4" t="s">
        <v>5</v>
      </c>
      <c r="B242" s="8">
        <v>42</v>
      </c>
      <c r="C242" s="8">
        <v>1339</v>
      </c>
      <c r="D242" s="8">
        <v>988.00000000000011</v>
      </c>
      <c r="E242" s="8">
        <v>310</v>
      </c>
      <c r="F242" s="8">
        <v>26</v>
      </c>
      <c r="G242" s="9">
        <v>14.999999999999991</v>
      </c>
    </row>
    <row r="243" spans="1:7" ht="15" customHeight="1" x14ac:dyDescent="0.2">
      <c r="A243" s="4" t="s">
        <v>6</v>
      </c>
      <c r="B243" s="8">
        <v>56</v>
      </c>
      <c r="C243" s="8">
        <v>2516</v>
      </c>
      <c r="D243" s="8">
        <v>2423</v>
      </c>
      <c r="E243" s="8">
        <v>89.999999999999986</v>
      </c>
      <c r="F243" s="8">
        <v>3.0000000000000004</v>
      </c>
      <c r="G243" s="9" t="s">
        <v>98</v>
      </c>
    </row>
    <row r="244" spans="1:7" ht="15" customHeight="1" x14ac:dyDescent="0.2">
      <c r="A244" s="4" t="s">
        <v>7</v>
      </c>
      <c r="B244" s="8">
        <v>258</v>
      </c>
      <c r="C244" s="8">
        <v>8477.0000000000018</v>
      </c>
      <c r="D244" s="8">
        <v>7720.9999999999991</v>
      </c>
      <c r="E244" s="8">
        <v>473.99999999999994</v>
      </c>
      <c r="F244" s="8">
        <v>239.99999999999994</v>
      </c>
      <c r="G244" s="9">
        <v>42.000000000000028</v>
      </c>
    </row>
    <row r="245" spans="1:7" ht="15" customHeight="1" x14ac:dyDescent="0.2">
      <c r="A245" s="4" t="s">
        <v>9</v>
      </c>
      <c r="B245" s="8">
        <v>3</v>
      </c>
      <c r="C245" s="8">
        <v>11</v>
      </c>
      <c r="D245" s="8">
        <v>11</v>
      </c>
      <c r="E245" s="8" t="s">
        <v>98</v>
      </c>
      <c r="F245" s="8" t="s">
        <v>98</v>
      </c>
      <c r="G245" s="9" t="s">
        <v>98</v>
      </c>
    </row>
    <row r="246" spans="1:7" ht="21" customHeight="1" x14ac:dyDescent="0.2">
      <c r="A246" s="3" t="s">
        <v>51</v>
      </c>
      <c r="B246" s="6">
        <f>SUM(B247:B252)</f>
        <v>801</v>
      </c>
      <c r="C246" s="6">
        <f t="shared" ref="C246" si="72">SUM(C247:C252)</f>
        <v>46368</v>
      </c>
      <c r="D246" s="6">
        <f t="shared" ref="D246" si="73">SUM(D247:D252)</f>
        <v>27312.999999999993</v>
      </c>
      <c r="E246" s="6">
        <f t="shared" ref="E246" si="74">SUM(E247:E252)</f>
        <v>4209.0000000000009</v>
      </c>
      <c r="F246" s="6">
        <f t="shared" ref="F246" si="75">SUM(F247:F252)</f>
        <v>14466</v>
      </c>
      <c r="G246" s="7">
        <f t="shared" ref="G246" si="76">SUM(G247:G252)</f>
        <v>380</v>
      </c>
    </row>
    <row r="247" spans="1:7" ht="15" customHeight="1" x14ac:dyDescent="0.2">
      <c r="A247" s="4" t="s">
        <v>4</v>
      </c>
      <c r="B247" s="8">
        <v>100</v>
      </c>
      <c r="C247" s="8">
        <v>4347.0000000000009</v>
      </c>
      <c r="D247" s="8">
        <v>3949.9999999999991</v>
      </c>
      <c r="E247" s="8">
        <v>319</v>
      </c>
      <c r="F247" s="8" t="s">
        <v>98</v>
      </c>
      <c r="G247" s="9">
        <v>77.999999999999986</v>
      </c>
    </row>
    <row r="248" spans="1:7" ht="15" customHeight="1" x14ac:dyDescent="0.2">
      <c r="A248" s="4" t="s">
        <v>5</v>
      </c>
      <c r="B248" s="8">
        <v>138</v>
      </c>
      <c r="C248" s="8">
        <v>19610.000000000004</v>
      </c>
      <c r="D248" s="8">
        <v>4392</v>
      </c>
      <c r="E248" s="8">
        <v>663.00000000000011</v>
      </c>
      <c r="F248" s="8">
        <v>14327</v>
      </c>
      <c r="G248" s="9">
        <v>227.99999999999994</v>
      </c>
    </row>
    <row r="249" spans="1:7" ht="15" customHeight="1" x14ac:dyDescent="0.2">
      <c r="A249" s="4" t="s">
        <v>6</v>
      </c>
      <c r="B249" s="8">
        <v>97</v>
      </c>
      <c r="C249" s="8">
        <v>5898</v>
      </c>
      <c r="D249" s="8">
        <v>4844</v>
      </c>
      <c r="E249" s="8">
        <v>993.00000000000023</v>
      </c>
      <c r="F249" s="8">
        <v>48.000000000000014</v>
      </c>
      <c r="G249" s="9">
        <v>13.000000000000002</v>
      </c>
    </row>
    <row r="250" spans="1:7" ht="15" customHeight="1" x14ac:dyDescent="0.2">
      <c r="A250" s="4" t="s">
        <v>7</v>
      </c>
      <c r="B250" s="8">
        <v>464</v>
      </c>
      <c r="C250" s="8">
        <v>16207.999999999996</v>
      </c>
      <c r="D250" s="8">
        <v>14126.999999999995</v>
      </c>
      <c r="E250" s="8">
        <v>1933.0000000000002</v>
      </c>
      <c r="F250" s="8">
        <v>91.000000000000014</v>
      </c>
      <c r="G250" s="9">
        <v>57.000000000000057</v>
      </c>
    </row>
    <row r="251" spans="1:7" ht="15" customHeight="1" x14ac:dyDescent="0.2">
      <c r="A251" s="4" t="s">
        <v>8</v>
      </c>
      <c r="B251" s="8">
        <v>1</v>
      </c>
      <c r="C251" s="8">
        <v>301</v>
      </c>
      <c r="D251" s="8" t="s">
        <v>98</v>
      </c>
      <c r="E251" s="8">
        <v>301</v>
      </c>
      <c r="F251" s="8" t="s">
        <v>98</v>
      </c>
      <c r="G251" s="9" t="s">
        <v>98</v>
      </c>
    </row>
    <row r="252" spans="1:7" ht="15" customHeight="1" x14ac:dyDescent="0.2">
      <c r="A252" s="4" t="s">
        <v>9</v>
      </c>
      <c r="B252" s="8">
        <v>1</v>
      </c>
      <c r="C252" s="8">
        <v>4</v>
      </c>
      <c r="D252" s="8" t="s">
        <v>98</v>
      </c>
      <c r="E252" s="8" t="s">
        <v>98</v>
      </c>
      <c r="F252" s="8" t="s">
        <v>98</v>
      </c>
      <c r="G252" s="9">
        <v>4</v>
      </c>
    </row>
    <row r="253" spans="1:7" ht="21" customHeight="1" x14ac:dyDescent="0.2">
      <c r="A253" s="3" t="s">
        <v>52</v>
      </c>
      <c r="B253" s="6">
        <f>SUM(B254:B259)</f>
        <v>1104</v>
      </c>
      <c r="C253" s="6">
        <f t="shared" ref="C253" si="77">SUM(C254:C259)</f>
        <v>34127.000000000015</v>
      </c>
      <c r="D253" s="6">
        <f t="shared" ref="D253" si="78">SUM(D254:D259)</f>
        <v>27906</v>
      </c>
      <c r="E253" s="6">
        <f t="shared" ref="E253" si="79">SUM(E254:E259)</f>
        <v>5322</v>
      </c>
      <c r="F253" s="6">
        <f t="shared" ref="F253" si="80">SUM(F254:F259)</f>
        <v>422</v>
      </c>
      <c r="G253" s="7">
        <f t="shared" ref="G253" si="81">SUM(G254:G259)</f>
        <v>477.00000000000006</v>
      </c>
    </row>
    <row r="254" spans="1:7" ht="15" customHeight="1" x14ac:dyDescent="0.2">
      <c r="A254" s="4" t="s">
        <v>4</v>
      </c>
      <c r="B254" s="8">
        <v>226</v>
      </c>
      <c r="C254" s="8">
        <v>8933.0000000000018</v>
      </c>
      <c r="D254" s="8">
        <v>6401.0000000000009</v>
      </c>
      <c r="E254" s="8">
        <v>2108</v>
      </c>
      <c r="F254" s="8">
        <v>163</v>
      </c>
      <c r="G254" s="9">
        <v>261.00000000000006</v>
      </c>
    </row>
    <row r="255" spans="1:7" ht="15" customHeight="1" x14ac:dyDescent="0.2">
      <c r="A255" s="4" t="s">
        <v>5</v>
      </c>
      <c r="B255" s="8">
        <v>144</v>
      </c>
      <c r="C255" s="8">
        <v>3248.9999999999995</v>
      </c>
      <c r="D255" s="8">
        <v>2741.9999999999995</v>
      </c>
      <c r="E255" s="8">
        <v>216.00000000000009</v>
      </c>
      <c r="F255" s="8">
        <v>196.00000000000003</v>
      </c>
      <c r="G255" s="9">
        <v>94.999999999999986</v>
      </c>
    </row>
    <row r="256" spans="1:7" ht="15" customHeight="1" x14ac:dyDescent="0.2">
      <c r="A256" s="4" t="s">
        <v>6</v>
      </c>
      <c r="B256" s="8">
        <v>159</v>
      </c>
      <c r="C256" s="8">
        <v>7195.0000000000009</v>
      </c>
      <c r="D256" s="8">
        <v>6372.0000000000009</v>
      </c>
      <c r="E256" s="8">
        <v>766</v>
      </c>
      <c r="F256" s="8">
        <v>19.999999999999993</v>
      </c>
      <c r="G256" s="9">
        <v>37</v>
      </c>
    </row>
    <row r="257" spans="1:7" ht="15" customHeight="1" x14ac:dyDescent="0.2">
      <c r="A257" s="4" t="s">
        <v>7</v>
      </c>
      <c r="B257" s="8">
        <v>571</v>
      </c>
      <c r="C257" s="8">
        <v>14496.000000000015</v>
      </c>
      <c r="D257" s="8">
        <v>12390</v>
      </c>
      <c r="E257" s="8">
        <v>1978.9999999999995</v>
      </c>
      <c r="F257" s="8">
        <v>42.999999999999979</v>
      </c>
      <c r="G257" s="9">
        <v>83.999999999999986</v>
      </c>
    </row>
    <row r="258" spans="1:7" ht="15" customHeight="1" x14ac:dyDescent="0.2">
      <c r="A258" s="4" t="s">
        <v>8</v>
      </c>
      <c r="B258" s="8">
        <v>2</v>
      </c>
      <c r="C258" s="8">
        <v>252</v>
      </c>
      <c r="D258" s="8" t="s">
        <v>98</v>
      </c>
      <c r="E258" s="8">
        <v>252</v>
      </c>
      <c r="F258" s="8" t="s">
        <v>98</v>
      </c>
      <c r="G258" s="9" t="s">
        <v>98</v>
      </c>
    </row>
    <row r="259" spans="1:7" ht="15" customHeight="1" x14ac:dyDescent="0.2">
      <c r="A259" s="4" t="s">
        <v>9</v>
      </c>
      <c r="B259" s="8">
        <v>2</v>
      </c>
      <c r="C259" s="8">
        <v>2</v>
      </c>
      <c r="D259" s="8">
        <v>1</v>
      </c>
      <c r="E259" s="8">
        <v>1</v>
      </c>
      <c r="F259" s="8" t="s">
        <v>98</v>
      </c>
      <c r="G259" s="9" t="s">
        <v>98</v>
      </c>
    </row>
    <row r="260" spans="1:7" ht="21" customHeight="1" x14ac:dyDescent="0.2">
      <c r="A260" s="3" t="s">
        <v>53</v>
      </c>
      <c r="B260" s="6">
        <f t="shared" ref="B260:G260" si="82">SUM(B261:B264)</f>
        <v>742</v>
      </c>
      <c r="C260" s="6">
        <f t="shared" si="82"/>
        <v>30299.000000000007</v>
      </c>
      <c r="D260" s="6">
        <f t="shared" si="82"/>
        <v>25770.999999999993</v>
      </c>
      <c r="E260" s="6">
        <f t="shared" si="82"/>
        <v>4341</v>
      </c>
      <c r="F260" s="6">
        <f t="shared" si="82"/>
        <v>11</v>
      </c>
      <c r="G260" s="7">
        <f t="shared" si="82"/>
        <v>176.00000000000009</v>
      </c>
    </row>
    <row r="261" spans="1:7" ht="15" customHeight="1" x14ac:dyDescent="0.2">
      <c r="A261" s="4" t="s">
        <v>4</v>
      </c>
      <c r="B261" s="8">
        <v>95</v>
      </c>
      <c r="C261" s="8">
        <v>4873.0000000000009</v>
      </c>
      <c r="D261" s="8">
        <v>4080.9999999999995</v>
      </c>
      <c r="E261" s="8">
        <v>717</v>
      </c>
      <c r="F261" s="8" t="s">
        <v>98</v>
      </c>
      <c r="G261" s="9">
        <v>75.000000000000014</v>
      </c>
    </row>
    <row r="262" spans="1:7" ht="15" customHeight="1" x14ac:dyDescent="0.2">
      <c r="A262" s="4" t="s">
        <v>5</v>
      </c>
      <c r="B262" s="8">
        <v>125</v>
      </c>
      <c r="C262" s="8">
        <v>6404.9999999999991</v>
      </c>
      <c r="D262" s="8">
        <v>4938</v>
      </c>
      <c r="E262" s="8">
        <v>1422.0000000000002</v>
      </c>
      <c r="F262" s="8">
        <v>2.0000000000000027</v>
      </c>
      <c r="G262" s="9">
        <v>43.000000000000028</v>
      </c>
    </row>
    <row r="263" spans="1:7" ht="15" customHeight="1" x14ac:dyDescent="0.2">
      <c r="A263" s="4" t="s">
        <v>6</v>
      </c>
      <c r="B263" s="8">
        <v>86</v>
      </c>
      <c r="C263" s="8">
        <v>4052</v>
      </c>
      <c r="D263" s="8">
        <v>3123.9999999999995</v>
      </c>
      <c r="E263" s="8">
        <v>866.99999999999989</v>
      </c>
      <c r="F263" s="8">
        <v>4.0000000000000009</v>
      </c>
      <c r="G263" s="9">
        <v>57.000000000000043</v>
      </c>
    </row>
    <row r="264" spans="1:7" ht="15" customHeight="1" x14ac:dyDescent="0.2">
      <c r="A264" s="4" t="s">
        <v>7</v>
      </c>
      <c r="B264" s="8">
        <v>436</v>
      </c>
      <c r="C264" s="8">
        <v>14969.000000000009</v>
      </c>
      <c r="D264" s="8">
        <v>13627.999999999993</v>
      </c>
      <c r="E264" s="8">
        <v>1334.9999999999998</v>
      </c>
      <c r="F264" s="8">
        <v>4.9999999999999964</v>
      </c>
      <c r="G264" s="9">
        <v>0.99999999999999967</v>
      </c>
    </row>
    <row r="265" spans="1:7" ht="21" customHeight="1" x14ac:dyDescent="0.2">
      <c r="A265" s="3" t="s">
        <v>54</v>
      </c>
      <c r="B265" s="6">
        <f t="shared" ref="B265:G265" si="83">SUM(B266:B270)</f>
        <v>255</v>
      </c>
      <c r="C265" s="6">
        <f t="shared" si="83"/>
        <v>15588</v>
      </c>
      <c r="D265" s="6">
        <f t="shared" si="83"/>
        <v>10919</v>
      </c>
      <c r="E265" s="6">
        <f t="shared" si="83"/>
        <v>4466</v>
      </c>
      <c r="F265" s="6">
        <f t="shared" si="83"/>
        <v>126.99999999999997</v>
      </c>
      <c r="G265" s="7">
        <f t="shared" si="83"/>
        <v>76</v>
      </c>
    </row>
    <row r="266" spans="1:7" ht="15" customHeight="1" x14ac:dyDescent="0.2">
      <c r="A266" s="4" t="s">
        <v>4</v>
      </c>
      <c r="B266" s="8">
        <v>36</v>
      </c>
      <c r="C266" s="8">
        <v>2297</v>
      </c>
      <c r="D266" s="8">
        <v>2005.0000000000002</v>
      </c>
      <c r="E266" s="8">
        <v>285.00000000000006</v>
      </c>
      <c r="F266" s="8">
        <v>7.0000000000000018</v>
      </c>
      <c r="G266" s="9" t="s">
        <v>98</v>
      </c>
    </row>
    <row r="267" spans="1:7" ht="15" customHeight="1" x14ac:dyDescent="0.2">
      <c r="A267" s="4" t="s">
        <v>5</v>
      </c>
      <c r="B267" s="8">
        <v>38</v>
      </c>
      <c r="C267" s="8">
        <v>1565.0000000000002</v>
      </c>
      <c r="D267" s="8">
        <v>1394</v>
      </c>
      <c r="E267" s="8">
        <v>49.999999999999993</v>
      </c>
      <c r="F267" s="8">
        <v>119.99999999999997</v>
      </c>
      <c r="G267" s="9">
        <v>1.0000000000000004</v>
      </c>
    </row>
    <row r="268" spans="1:7" ht="15" customHeight="1" x14ac:dyDescent="0.2">
      <c r="A268" s="4" t="s">
        <v>6</v>
      </c>
      <c r="B268" s="8">
        <v>31</v>
      </c>
      <c r="C268" s="8">
        <v>3295.9999999999995</v>
      </c>
      <c r="D268" s="8">
        <v>1520.9999999999998</v>
      </c>
      <c r="E268" s="8">
        <v>1715.0000000000002</v>
      </c>
      <c r="F268" s="8" t="s">
        <v>98</v>
      </c>
      <c r="G268" s="9">
        <v>60</v>
      </c>
    </row>
    <row r="269" spans="1:7" ht="15" customHeight="1" x14ac:dyDescent="0.2">
      <c r="A269" s="4" t="s">
        <v>7</v>
      </c>
      <c r="B269" s="8">
        <v>149</v>
      </c>
      <c r="C269" s="8">
        <v>6971.0000000000009</v>
      </c>
      <c r="D269" s="8">
        <v>5998.9999999999991</v>
      </c>
      <c r="E269" s="8">
        <v>957</v>
      </c>
      <c r="F269" s="8" t="s">
        <v>98</v>
      </c>
      <c r="G269" s="9">
        <v>15.000000000000007</v>
      </c>
    </row>
    <row r="270" spans="1:7" ht="15" customHeight="1" x14ac:dyDescent="0.2">
      <c r="A270" s="4" t="s">
        <v>8</v>
      </c>
      <c r="B270" s="8">
        <v>1</v>
      </c>
      <c r="C270" s="8">
        <v>1459</v>
      </c>
      <c r="D270" s="8" t="s">
        <v>98</v>
      </c>
      <c r="E270" s="8">
        <v>1459</v>
      </c>
      <c r="F270" s="8" t="s">
        <v>98</v>
      </c>
      <c r="G270" s="9" t="s">
        <v>98</v>
      </c>
    </row>
    <row r="271" spans="1:7" ht="21" customHeight="1" x14ac:dyDescent="0.2">
      <c r="A271" s="3" t="s">
        <v>55</v>
      </c>
      <c r="B271" s="6">
        <f>SUM(B272:B277)</f>
        <v>325</v>
      </c>
      <c r="C271" s="6">
        <f t="shared" ref="C271" si="84">SUM(C272:C277)</f>
        <v>13717</v>
      </c>
      <c r="D271" s="6">
        <f t="shared" ref="D271" si="85">SUM(D272:D277)</f>
        <v>13102</v>
      </c>
      <c r="E271" s="6">
        <f t="shared" ref="E271" si="86">SUM(E272:E277)</f>
        <v>485.00000000000011</v>
      </c>
      <c r="F271" s="6">
        <f t="shared" ref="F271" si="87">SUM(F272:F277)</f>
        <v>56.999999999999993</v>
      </c>
      <c r="G271" s="7">
        <f t="shared" ref="G271" si="88">SUM(G272:G277)</f>
        <v>73.000000000000028</v>
      </c>
    </row>
    <row r="272" spans="1:7" ht="15" customHeight="1" x14ac:dyDescent="0.2">
      <c r="A272" s="4" t="s">
        <v>4</v>
      </c>
      <c r="B272" s="8">
        <v>29</v>
      </c>
      <c r="C272" s="8">
        <v>1331.0000000000002</v>
      </c>
      <c r="D272" s="8">
        <v>1277.9999999999998</v>
      </c>
      <c r="E272" s="8">
        <v>50</v>
      </c>
      <c r="F272" s="8">
        <v>3</v>
      </c>
      <c r="G272" s="9" t="s">
        <v>98</v>
      </c>
    </row>
    <row r="273" spans="1:7" ht="15" customHeight="1" x14ac:dyDescent="0.2">
      <c r="A273" s="4" t="s">
        <v>5</v>
      </c>
      <c r="B273" s="8">
        <v>54</v>
      </c>
      <c r="C273" s="8">
        <v>2417.9999999999991</v>
      </c>
      <c r="D273" s="8">
        <v>2249</v>
      </c>
      <c r="E273" s="8">
        <v>89.999999999999986</v>
      </c>
      <c r="F273" s="8">
        <v>9</v>
      </c>
      <c r="G273" s="9">
        <v>70.000000000000028</v>
      </c>
    </row>
    <row r="274" spans="1:7" ht="15" customHeight="1" x14ac:dyDescent="0.2">
      <c r="A274" s="4" t="s">
        <v>6</v>
      </c>
      <c r="B274" s="8">
        <v>37</v>
      </c>
      <c r="C274" s="8">
        <v>1700</v>
      </c>
      <c r="D274" s="8">
        <v>1541</v>
      </c>
      <c r="E274" s="8">
        <v>158.99999999999997</v>
      </c>
      <c r="F274" s="8" t="s">
        <v>98</v>
      </c>
      <c r="G274" s="9" t="s">
        <v>98</v>
      </c>
    </row>
    <row r="275" spans="1:7" ht="15" customHeight="1" x14ac:dyDescent="0.2">
      <c r="A275" s="4" t="s">
        <v>7</v>
      </c>
      <c r="B275" s="8">
        <v>202</v>
      </c>
      <c r="C275" s="8">
        <v>8027.0000000000018</v>
      </c>
      <c r="D275" s="8">
        <v>7796.0000000000009</v>
      </c>
      <c r="E275" s="8">
        <v>186.00000000000009</v>
      </c>
      <c r="F275" s="8">
        <v>44.999999999999993</v>
      </c>
      <c r="G275" s="9" t="s">
        <v>98</v>
      </c>
    </row>
    <row r="276" spans="1:7" ht="15" customHeight="1" x14ac:dyDescent="0.2">
      <c r="A276" s="4" t="s">
        <v>8</v>
      </c>
      <c r="B276" s="8">
        <v>2</v>
      </c>
      <c r="C276" s="8">
        <v>238</v>
      </c>
      <c r="D276" s="8">
        <v>238</v>
      </c>
      <c r="E276" s="8" t="s">
        <v>98</v>
      </c>
      <c r="F276" s="8" t="s">
        <v>98</v>
      </c>
      <c r="G276" s="9" t="s">
        <v>98</v>
      </c>
    </row>
    <row r="277" spans="1:7" ht="15" customHeight="1" x14ac:dyDescent="0.2">
      <c r="A277" s="4" t="s">
        <v>9</v>
      </c>
      <c r="B277" s="8">
        <v>1</v>
      </c>
      <c r="C277" s="8">
        <v>3</v>
      </c>
      <c r="D277" s="8" t="s">
        <v>98</v>
      </c>
      <c r="E277" s="8" t="s">
        <v>98</v>
      </c>
      <c r="F277" s="8" t="s">
        <v>98</v>
      </c>
      <c r="G277" s="9">
        <v>3</v>
      </c>
    </row>
    <row r="278" spans="1:7" ht="21" customHeight="1" x14ac:dyDescent="0.2">
      <c r="A278" s="3" t="s">
        <v>56</v>
      </c>
      <c r="B278" s="6">
        <f t="shared" ref="B278:G278" si="89">SUM(B279:B282)</f>
        <v>714</v>
      </c>
      <c r="C278" s="6">
        <f t="shared" si="89"/>
        <v>48067</v>
      </c>
      <c r="D278" s="6">
        <f t="shared" si="89"/>
        <v>42071</v>
      </c>
      <c r="E278" s="6">
        <f t="shared" si="89"/>
        <v>5876.9999999999991</v>
      </c>
      <c r="F278" s="6">
        <f t="shared" si="89"/>
        <v>5.9999999999999938</v>
      </c>
      <c r="G278" s="7">
        <f t="shared" si="89"/>
        <v>112.99999999999997</v>
      </c>
    </row>
    <row r="279" spans="1:7" ht="15" customHeight="1" x14ac:dyDescent="0.2">
      <c r="A279" s="4" t="s">
        <v>4</v>
      </c>
      <c r="B279" s="8">
        <v>95</v>
      </c>
      <c r="C279" s="8">
        <v>7843.0000000000027</v>
      </c>
      <c r="D279" s="8">
        <v>6541.0000000000009</v>
      </c>
      <c r="E279" s="8">
        <v>1255.0000000000002</v>
      </c>
      <c r="F279" s="8" t="s">
        <v>98</v>
      </c>
      <c r="G279" s="9">
        <v>46.999999999999979</v>
      </c>
    </row>
    <row r="280" spans="1:7" ht="15" customHeight="1" x14ac:dyDescent="0.2">
      <c r="A280" s="4" t="s">
        <v>5</v>
      </c>
      <c r="B280" s="8">
        <v>150</v>
      </c>
      <c r="C280" s="8">
        <v>8818.9999999999982</v>
      </c>
      <c r="D280" s="8">
        <v>6875.9999999999991</v>
      </c>
      <c r="E280" s="8">
        <v>1877.9999999999993</v>
      </c>
      <c r="F280" s="8">
        <v>4.9999999999999947</v>
      </c>
      <c r="G280" s="9">
        <v>59.999999999999993</v>
      </c>
    </row>
    <row r="281" spans="1:7" ht="15" customHeight="1" x14ac:dyDescent="0.2">
      <c r="A281" s="4" t="s">
        <v>6</v>
      </c>
      <c r="B281" s="8">
        <v>146</v>
      </c>
      <c r="C281" s="8">
        <v>12843</v>
      </c>
      <c r="D281" s="8">
        <v>11691.000000000002</v>
      </c>
      <c r="E281" s="8">
        <v>1146.9999999999998</v>
      </c>
      <c r="F281" s="8" t="s">
        <v>98</v>
      </c>
      <c r="G281" s="9">
        <v>4.9999999999999956</v>
      </c>
    </row>
    <row r="282" spans="1:7" ht="15" customHeight="1" x14ac:dyDescent="0.2">
      <c r="A282" s="4" t="s">
        <v>7</v>
      </c>
      <c r="B282" s="8">
        <v>323</v>
      </c>
      <c r="C282" s="8">
        <v>18561.999999999996</v>
      </c>
      <c r="D282" s="8">
        <v>16962.999999999996</v>
      </c>
      <c r="E282" s="8">
        <v>1597</v>
      </c>
      <c r="F282" s="8">
        <v>0.99999999999999933</v>
      </c>
      <c r="G282" s="9">
        <v>1.0000000000000004</v>
      </c>
    </row>
    <row r="283" spans="1:7" ht="21" customHeight="1" x14ac:dyDescent="0.2">
      <c r="A283" s="2" t="s">
        <v>60</v>
      </c>
      <c r="B283" s="6">
        <f>+B284+B286+B292+B296+B303+B307</f>
        <v>1993</v>
      </c>
      <c r="C283" s="6">
        <f>+C284+C286+C292+C296+C303+C307</f>
        <v>120758.99999999997</v>
      </c>
      <c r="D283" s="6">
        <f>+D284+D286+D292+D296+D303+D307</f>
        <v>74107.000000000029</v>
      </c>
      <c r="E283" s="6">
        <f>+E284+E286+E292+E296</f>
        <v>45359.999999999993</v>
      </c>
      <c r="F283" s="6">
        <f>+F286+F292+F296</f>
        <v>500.99999999999994</v>
      </c>
      <c r="G283" s="7">
        <f>+G286+G296</f>
        <v>791.00000000000023</v>
      </c>
    </row>
    <row r="284" spans="1:7" ht="21" customHeight="1" x14ac:dyDescent="0.2">
      <c r="A284" s="3" t="s">
        <v>57</v>
      </c>
      <c r="B284" s="6">
        <f>SUM(B285:B285)</f>
        <v>2</v>
      </c>
      <c r="C284" s="6">
        <f>SUM(C285:C285)</f>
        <v>160</v>
      </c>
      <c r="D284" s="6">
        <f>SUM(D285:D285)</f>
        <v>140</v>
      </c>
      <c r="E284" s="6">
        <f>SUM(E285:E285)</f>
        <v>20</v>
      </c>
      <c r="F284" s="6" t="s">
        <v>98</v>
      </c>
      <c r="G284" s="7" t="s">
        <v>98</v>
      </c>
    </row>
    <row r="285" spans="1:7" ht="15" customHeight="1" x14ac:dyDescent="0.2">
      <c r="A285" s="4" t="s">
        <v>7</v>
      </c>
      <c r="B285" s="8">
        <v>2</v>
      </c>
      <c r="C285" s="8">
        <v>160</v>
      </c>
      <c r="D285" s="8">
        <v>140</v>
      </c>
      <c r="E285" s="8">
        <v>20</v>
      </c>
      <c r="F285" s="8" t="s">
        <v>98</v>
      </c>
      <c r="G285" s="9" t="s">
        <v>98</v>
      </c>
    </row>
    <row r="286" spans="1:7" ht="21" customHeight="1" x14ac:dyDescent="0.2">
      <c r="A286" s="3" t="s">
        <v>58</v>
      </c>
      <c r="B286" s="6">
        <f t="shared" ref="B286:G286" si="90">SUM(B287:B291)</f>
        <v>1384</v>
      </c>
      <c r="C286" s="6">
        <f t="shared" si="90"/>
        <v>85210.999999999971</v>
      </c>
      <c r="D286" s="6">
        <f t="shared" si="90"/>
        <v>54024.000000000029</v>
      </c>
      <c r="E286" s="6">
        <f t="shared" si="90"/>
        <v>30927.999999999993</v>
      </c>
      <c r="F286" s="6">
        <f t="shared" si="90"/>
        <v>96</v>
      </c>
      <c r="G286" s="7">
        <f t="shared" si="90"/>
        <v>163.00000000000006</v>
      </c>
    </row>
    <row r="287" spans="1:7" ht="15" customHeight="1" x14ac:dyDescent="0.2">
      <c r="A287" s="4" t="s">
        <v>4</v>
      </c>
      <c r="B287" s="8">
        <v>44</v>
      </c>
      <c r="C287" s="8">
        <v>2471.9999999999995</v>
      </c>
      <c r="D287" s="8">
        <v>1443</v>
      </c>
      <c r="E287" s="8">
        <v>1029</v>
      </c>
      <c r="F287" s="8" t="s">
        <v>98</v>
      </c>
      <c r="G287" s="9" t="s">
        <v>98</v>
      </c>
    </row>
    <row r="288" spans="1:7" ht="15" customHeight="1" x14ac:dyDescent="0.2">
      <c r="A288" s="4" t="s">
        <v>5</v>
      </c>
      <c r="B288" s="8">
        <v>226</v>
      </c>
      <c r="C288" s="8">
        <v>14647.999999999996</v>
      </c>
      <c r="D288" s="8">
        <v>7920.9999999999991</v>
      </c>
      <c r="E288" s="8">
        <v>6595.9999999999973</v>
      </c>
      <c r="F288" s="8">
        <v>90</v>
      </c>
      <c r="G288" s="9">
        <v>41.000000000000007</v>
      </c>
    </row>
    <row r="289" spans="1:7" ht="15" customHeight="1" x14ac:dyDescent="0.2">
      <c r="A289" s="4" t="s">
        <v>6</v>
      </c>
      <c r="B289" s="8">
        <v>228</v>
      </c>
      <c r="C289" s="8">
        <v>22852</v>
      </c>
      <c r="D289" s="8">
        <v>11699.999999999998</v>
      </c>
      <c r="E289" s="8">
        <v>11124.999999999995</v>
      </c>
      <c r="F289" s="8" t="s">
        <v>98</v>
      </c>
      <c r="G289" s="9">
        <v>26.999999999999982</v>
      </c>
    </row>
    <row r="290" spans="1:7" ht="15" customHeight="1" x14ac:dyDescent="0.2">
      <c r="A290" s="4" t="s">
        <v>7</v>
      </c>
      <c r="B290" s="8">
        <v>884</v>
      </c>
      <c r="C290" s="8">
        <v>45026.999999999964</v>
      </c>
      <c r="D290" s="8">
        <v>32748.000000000025</v>
      </c>
      <c r="E290" s="8">
        <v>12178</v>
      </c>
      <c r="F290" s="8">
        <v>5.9999999999999991</v>
      </c>
      <c r="G290" s="9">
        <v>95.000000000000071</v>
      </c>
    </row>
    <row r="291" spans="1:7" ht="15" customHeight="1" x14ac:dyDescent="0.2">
      <c r="A291" s="4" t="s">
        <v>8</v>
      </c>
      <c r="B291" s="8">
        <v>2</v>
      </c>
      <c r="C291" s="8">
        <v>212</v>
      </c>
      <c r="D291" s="8">
        <v>212</v>
      </c>
      <c r="E291" s="8" t="s">
        <v>98</v>
      </c>
      <c r="F291" s="8" t="s">
        <v>98</v>
      </c>
      <c r="G291" s="9" t="s">
        <v>98</v>
      </c>
    </row>
    <row r="292" spans="1:7" ht="21" customHeight="1" x14ac:dyDescent="0.2">
      <c r="A292" s="3" t="s">
        <v>59</v>
      </c>
      <c r="B292" s="6">
        <f t="shared" ref="B292:F292" si="91">SUM(B293:B295)</f>
        <v>250</v>
      </c>
      <c r="C292" s="6">
        <f t="shared" si="91"/>
        <v>17124</v>
      </c>
      <c r="D292" s="6">
        <f t="shared" si="91"/>
        <v>6597.0000000000009</v>
      </c>
      <c r="E292" s="6">
        <f t="shared" si="91"/>
        <v>10525</v>
      </c>
      <c r="F292" s="6">
        <f t="shared" si="91"/>
        <v>1.9999999999999996</v>
      </c>
      <c r="G292" s="7" t="s">
        <v>98</v>
      </c>
    </row>
    <row r="293" spans="1:7" ht="15" customHeight="1" x14ac:dyDescent="0.2">
      <c r="A293" s="4" t="s">
        <v>5</v>
      </c>
      <c r="B293" s="8">
        <v>31</v>
      </c>
      <c r="C293" s="8">
        <v>2375</v>
      </c>
      <c r="D293" s="8">
        <v>792.99999999999989</v>
      </c>
      <c r="E293" s="8">
        <v>1582.0000000000002</v>
      </c>
      <c r="F293" s="8" t="s">
        <v>98</v>
      </c>
      <c r="G293" s="9" t="s">
        <v>98</v>
      </c>
    </row>
    <row r="294" spans="1:7" ht="15" customHeight="1" x14ac:dyDescent="0.2">
      <c r="A294" s="4" t="s">
        <v>6</v>
      </c>
      <c r="B294" s="8">
        <v>10</v>
      </c>
      <c r="C294" s="8">
        <v>1032</v>
      </c>
      <c r="D294" s="8">
        <v>165.99999999999997</v>
      </c>
      <c r="E294" s="8">
        <v>866</v>
      </c>
      <c r="F294" s="8" t="s">
        <v>98</v>
      </c>
      <c r="G294" s="9" t="s">
        <v>98</v>
      </c>
    </row>
    <row r="295" spans="1:7" ht="15" customHeight="1" x14ac:dyDescent="0.2">
      <c r="A295" s="4" t="s">
        <v>7</v>
      </c>
      <c r="B295" s="8">
        <v>209</v>
      </c>
      <c r="C295" s="8">
        <v>13717</v>
      </c>
      <c r="D295" s="8">
        <v>5638.0000000000009</v>
      </c>
      <c r="E295" s="8">
        <v>8077.0000000000009</v>
      </c>
      <c r="F295" s="8">
        <v>1.9999999999999996</v>
      </c>
      <c r="G295" s="9" t="s">
        <v>98</v>
      </c>
    </row>
    <row r="296" spans="1:7" ht="21" customHeight="1" x14ac:dyDescent="0.2">
      <c r="A296" s="3" t="s">
        <v>60</v>
      </c>
      <c r="B296" s="6">
        <f>SUM(B297:B302)</f>
        <v>350</v>
      </c>
      <c r="C296" s="6">
        <f t="shared" ref="C296" si="92">SUM(C297:C302)</f>
        <v>17937</v>
      </c>
      <c r="D296" s="6">
        <f t="shared" ref="D296" si="93">SUM(D297:D302)</f>
        <v>13019.000000000002</v>
      </c>
      <c r="E296" s="6">
        <f t="shared" ref="E296" si="94">SUM(E297:E302)</f>
        <v>3886.9999999999995</v>
      </c>
      <c r="F296" s="6">
        <f t="shared" ref="F296" si="95">SUM(F297:F302)</f>
        <v>402.99999999999994</v>
      </c>
      <c r="G296" s="7">
        <f t="shared" ref="G296" si="96">SUM(G297:G302)</f>
        <v>628.00000000000011</v>
      </c>
    </row>
    <row r="297" spans="1:7" ht="15" customHeight="1" x14ac:dyDescent="0.2">
      <c r="A297" s="4" t="s">
        <v>4</v>
      </c>
      <c r="B297" s="8">
        <v>8</v>
      </c>
      <c r="C297" s="8">
        <v>400</v>
      </c>
      <c r="D297" s="8">
        <v>165.99999999999997</v>
      </c>
      <c r="E297" s="8">
        <v>205</v>
      </c>
      <c r="F297" s="8" t="s">
        <v>98</v>
      </c>
      <c r="G297" s="9">
        <v>28.999999999999996</v>
      </c>
    </row>
    <row r="298" spans="1:7" ht="15" customHeight="1" x14ac:dyDescent="0.2">
      <c r="A298" s="4" t="s">
        <v>5</v>
      </c>
      <c r="B298" s="8">
        <v>57</v>
      </c>
      <c r="C298" s="8">
        <v>4219</v>
      </c>
      <c r="D298" s="8">
        <v>2748.0000000000005</v>
      </c>
      <c r="E298" s="8">
        <v>604.00000000000011</v>
      </c>
      <c r="F298" s="8">
        <v>326</v>
      </c>
      <c r="G298" s="9">
        <v>541.00000000000011</v>
      </c>
    </row>
    <row r="299" spans="1:7" ht="15" customHeight="1" x14ac:dyDescent="0.2">
      <c r="A299" s="4" t="s">
        <v>6</v>
      </c>
      <c r="B299" s="8">
        <v>61</v>
      </c>
      <c r="C299" s="8">
        <v>4384</v>
      </c>
      <c r="D299" s="8">
        <v>4123.0000000000009</v>
      </c>
      <c r="E299" s="8">
        <v>247.99999999999994</v>
      </c>
      <c r="F299" s="8">
        <v>8.0000000000000053</v>
      </c>
      <c r="G299" s="9">
        <v>5.0000000000000009</v>
      </c>
    </row>
    <row r="300" spans="1:7" ht="15" customHeight="1" x14ac:dyDescent="0.2">
      <c r="A300" s="4" t="s">
        <v>7</v>
      </c>
      <c r="B300" s="8">
        <v>217</v>
      </c>
      <c r="C300" s="8">
        <v>8778</v>
      </c>
      <c r="D300" s="8">
        <v>5893</v>
      </c>
      <c r="E300" s="8">
        <v>2829.9999999999995</v>
      </c>
      <c r="F300" s="8">
        <v>41.999999999999943</v>
      </c>
      <c r="G300" s="9">
        <v>13.000000000000002</v>
      </c>
    </row>
    <row r="301" spans="1:7" ht="15" customHeight="1" x14ac:dyDescent="0.2">
      <c r="A301" s="4" t="s">
        <v>8</v>
      </c>
      <c r="B301" s="8">
        <v>2</v>
      </c>
      <c r="C301" s="8">
        <v>150</v>
      </c>
      <c r="D301" s="8">
        <v>85</v>
      </c>
      <c r="E301" s="8" t="s">
        <v>98</v>
      </c>
      <c r="F301" s="8">
        <v>25</v>
      </c>
      <c r="G301" s="9">
        <v>40</v>
      </c>
    </row>
    <row r="302" spans="1:7" ht="15" customHeight="1" x14ac:dyDescent="0.2">
      <c r="A302" s="4" t="s">
        <v>9</v>
      </c>
      <c r="B302" s="8">
        <v>5</v>
      </c>
      <c r="C302" s="8">
        <v>6</v>
      </c>
      <c r="D302" s="8">
        <v>4</v>
      </c>
      <c r="E302" s="8" t="s">
        <v>98</v>
      </c>
      <c r="F302" s="8">
        <v>2</v>
      </c>
      <c r="G302" s="9" t="s">
        <v>98</v>
      </c>
    </row>
    <row r="303" spans="1:7" ht="21" customHeight="1" x14ac:dyDescent="0.2">
      <c r="A303" s="3" t="s">
        <v>61</v>
      </c>
      <c r="B303" s="6">
        <f>SUM(B304:B306)</f>
        <v>6</v>
      </c>
      <c r="C303" s="6">
        <f>SUM(C304:C306)</f>
        <v>324</v>
      </c>
      <c r="D303" s="6">
        <f>SUM(D304:D306)</f>
        <v>324</v>
      </c>
      <c r="E303" s="6" t="s">
        <v>98</v>
      </c>
      <c r="F303" s="6" t="s">
        <v>98</v>
      </c>
      <c r="G303" s="7" t="s">
        <v>98</v>
      </c>
    </row>
    <row r="304" spans="1:7" ht="15" customHeight="1" x14ac:dyDescent="0.2">
      <c r="A304" s="4" t="s">
        <v>4</v>
      </c>
      <c r="B304" s="8">
        <v>1</v>
      </c>
      <c r="C304" s="8">
        <v>6</v>
      </c>
      <c r="D304" s="8">
        <v>6</v>
      </c>
      <c r="E304" s="8" t="s">
        <v>98</v>
      </c>
      <c r="F304" s="8" t="s">
        <v>98</v>
      </c>
      <c r="G304" s="9" t="s">
        <v>98</v>
      </c>
    </row>
    <row r="305" spans="1:7" ht="15" customHeight="1" x14ac:dyDescent="0.2">
      <c r="A305" s="4" t="s">
        <v>6</v>
      </c>
      <c r="B305" s="8">
        <v>1</v>
      </c>
      <c r="C305" s="8">
        <v>65</v>
      </c>
      <c r="D305" s="8">
        <v>65</v>
      </c>
      <c r="E305" s="8" t="s">
        <v>98</v>
      </c>
      <c r="F305" s="8" t="s">
        <v>98</v>
      </c>
      <c r="G305" s="9" t="s">
        <v>98</v>
      </c>
    </row>
    <row r="306" spans="1:7" ht="15" customHeight="1" x14ac:dyDescent="0.2">
      <c r="A306" s="4" t="s">
        <v>7</v>
      </c>
      <c r="B306" s="8">
        <v>4</v>
      </c>
      <c r="C306" s="8">
        <v>253</v>
      </c>
      <c r="D306" s="8">
        <v>253</v>
      </c>
      <c r="E306" s="8" t="s">
        <v>98</v>
      </c>
      <c r="F306" s="8" t="s">
        <v>98</v>
      </c>
      <c r="G306" s="9" t="s">
        <v>98</v>
      </c>
    </row>
    <row r="307" spans="1:7" ht="21" customHeight="1" x14ac:dyDescent="0.2">
      <c r="A307" s="3" t="s">
        <v>62</v>
      </c>
      <c r="B307" s="6">
        <f>SUM(B308:B308)</f>
        <v>1</v>
      </c>
      <c r="C307" s="6">
        <f>SUM(C308:C308)</f>
        <v>3</v>
      </c>
      <c r="D307" s="6">
        <f>SUM(D308:D308)</f>
        <v>3</v>
      </c>
      <c r="E307" s="6" t="s">
        <v>98</v>
      </c>
      <c r="F307" s="6" t="s">
        <v>98</v>
      </c>
      <c r="G307" s="7" t="s">
        <v>98</v>
      </c>
    </row>
    <row r="308" spans="1:7" ht="15" customHeight="1" x14ac:dyDescent="0.2">
      <c r="A308" s="4" t="s">
        <v>7</v>
      </c>
      <c r="B308" s="8">
        <v>1</v>
      </c>
      <c r="C308" s="8">
        <v>3</v>
      </c>
      <c r="D308" s="8">
        <v>3</v>
      </c>
      <c r="E308" s="8" t="s">
        <v>98</v>
      </c>
      <c r="F308" s="8" t="s">
        <v>98</v>
      </c>
      <c r="G308" s="9" t="s">
        <v>98</v>
      </c>
    </row>
    <row r="309" spans="1:7" ht="21" customHeight="1" x14ac:dyDescent="0.2">
      <c r="A309" s="2" t="s">
        <v>104</v>
      </c>
      <c r="B309" s="6">
        <f>+B310+B316+B323+B330+B337</f>
        <v>1680</v>
      </c>
      <c r="C309" s="6">
        <f>+C310+C316+C323+C330+C337</f>
        <v>52698.000000000015</v>
      </c>
      <c r="D309" s="6">
        <f>+D310+D316+D323+D330+D337</f>
        <v>39161</v>
      </c>
      <c r="E309" s="6">
        <f>+E310+E316+E323+E330+E337</f>
        <v>10468</v>
      </c>
      <c r="F309" s="6">
        <f>+F310+F316+F330+F337</f>
        <v>594</v>
      </c>
      <c r="G309" s="7">
        <f>+G316+G323+G330+G337</f>
        <v>2475.0000000000005</v>
      </c>
    </row>
    <row r="310" spans="1:7" ht="21" customHeight="1" x14ac:dyDescent="0.2">
      <c r="A310" s="3" t="s">
        <v>84</v>
      </c>
      <c r="B310" s="6">
        <f t="shared" ref="B310:F310" si="97">SUM(B311:B315)</f>
        <v>45</v>
      </c>
      <c r="C310" s="6">
        <f t="shared" si="97"/>
        <v>1596</v>
      </c>
      <c r="D310" s="6">
        <f t="shared" si="97"/>
        <v>1091</v>
      </c>
      <c r="E310" s="6">
        <f t="shared" si="97"/>
        <v>502</v>
      </c>
      <c r="F310" s="6">
        <f t="shared" si="97"/>
        <v>3.0000000000000009</v>
      </c>
      <c r="G310" s="7" t="s">
        <v>98</v>
      </c>
    </row>
    <row r="311" spans="1:7" ht="15" customHeight="1" x14ac:dyDescent="0.2">
      <c r="A311" s="4" t="s">
        <v>4</v>
      </c>
      <c r="B311" s="8">
        <v>3</v>
      </c>
      <c r="C311" s="8">
        <v>52</v>
      </c>
      <c r="D311" s="8">
        <v>52</v>
      </c>
      <c r="E311" s="8" t="s">
        <v>98</v>
      </c>
      <c r="F311" s="8" t="s">
        <v>98</v>
      </c>
      <c r="G311" s="9" t="s">
        <v>98</v>
      </c>
    </row>
    <row r="312" spans="1:7" ht="15" customHeight="1" x14ac:dyDescent="0.2">
      <c r="A312" s="4" t="s">
        <v>5</v>
      </c>
      <c r="B312" s="8">
        <v>15</v>
      </c>
      <c r="C312" s="8">
        <v>784.99999999999989</v>
      </c>
      <c r="D312" s="8">
        <v>305</v>
      </c>
      <c r="E312" s="8">
        <v>479</v>
      </c>
      <c r="F312" s="8">
        <v>1.0000000000000002</v>
      </c>
      <c r="G312" s="9" t="s">
        <v>98</v>
      </c>
    </row>
    <row r="313" spans="1:7" ht="15" customHeight="1" x14ac:dyDescent="0.2">
      <c r="A313" s="4" t="s">
        <v>6</v>
      </c>
      <c r="B313" s="8">
        <v>4</v>
      </c>
      <c r="C313" s="8">
        <v>223</v>
      </c>
      <c r="D313" s="8">
        <v>223</v>
      </c>
      <c r="E313" s="8" t="s">
        <v>98</v>
      </c>
      <c r="F313" s="8" t="s">
        <v>98</v>
      </c>
      <c r="G313" s="9" t="s">
        <v>98</v>
      </c>
    </row>
    <row r="314" spans="1:7" ht="15" customHeight="1" x14ac:dyDescent="0.2">
      <c r="A314" s="4" t="s">
        <v>7</v>
      </c>
      <c r="B314" s="8">
        <v>22</v>
      </c>
      <c r="C314" s="8">
        <v>529.99999999999989</v>
      </c>
      <c r="D314" s="8">
        <v>505</v>
      </c>
      <c r="E314" s="8">
        <v>23</v>
      </c>
      <c r="F314" s="8">
        <v>2.0000000000000004</v>
      </c>
      <c r="G314" s="9" t="s">
        <v>98</v>
      </c>
    </row>
    <row r="315" spans="1:7" ht="15" customHeight="1" x14ac:dyDescent="0.2">
      <c r="A315" s="4" t="s">
        <v>9</v>
      </c>
      <c r="B315" s="8">
        <v>1</v>
      </c>
      <c r="C315" s="8">
        <v>6</v>
      </c>
      <c r="D315" s="8">
        <v>6</v>
      </c>
      <c r="E315" s="8" t="s">
        <v>98</v>
      </c>
      <c r="F315" s="8" t="s">
        <v>98</v>
      </c>
      <c r="G315" s="9" t="s">
        <v>98</v>
      </c>
    </row>
    <row r="316" spans="1:7" ht="21" customHeight="1" x14ac:dyDescent="0.2">
      <c r="A316" s="3" t="s">
        <v>85</v>
      </c>
      <c r="B316" s="6">
        <f>SUM(B317:B322)</f>
        <v>713</v>
      </c>
      <c r="C316" s="6">
        <f t="shared" ref="C316" si="98">SUM(C317:C322)</f>
        <v>18497.000000000007</v>
      </c>
      <c r="D316" s="6">
        <f t="shared" ref="D316" si="99">SUM(D317:D322)</f>
        <v>15249.999999999996</v>
      </c>
      <c r="E316" s="6">
        <f t="shared" ref="E316" si="100">SUM(E317:E322)</f>
        <v>2509.0000000000009</v>
      </c>
      <c r="F316" s="6">
        <f t="shared" ref="F316" si="101">SUM(F317:F322)</f>
        <v>324</v>
      </c>
      <c r="G316" s="7">
        <f t="shared" ref="G316" si="102">SUM(G317:G322)</f>
        <v>414.00000000000011</v>
      </c>
    </row>
    <row r="317" spans="1:7" ht="15" customHeight="1" x14ac:dyDescent="0.2">
      <c r="A317" s="4" t="s">
        <v>4</v>
      </c>
      <c r="B317" s="8">
        <v>12</v>
      </c>
      <c r="C317" s="8">
        <v>1443.9999999999998</v>
      </c>
      <c r="D317" s="8">
        <v>350</v>
      </c>
      <c r="E317" s="8">
        <v>653</v>
      </c>
      <c r="F317" s="8">
        <v>309</v>
      </c>
      <c r="G317" s="9">
        <v>132</v>
      </c>
    </row>
    <row r="318" spans="1:7" ht="15" customHeight="1" x14ac:dyDescent="0.2">
      <c r="A318" s="4" t="s">
        <v>5</v>
      </c>
      <c r="B318" s="8">
        <v>89</v>
      </c>
      <c r="C318" s="8">
        <v>2924.0000000000009</v>
      </c>
      <c r="D318" s="8">
        <v>2457.9999999999995</v>
      </c>
      <c r="E318" s="8">
        <v>273.00000000000011</v>
      </c>
      <c r="F318" s="8">
        <v>2.0000000000000018</v>
      </c>
      <c r="G318" s="9">
        <v>191.00000000000006</v>
      </c>
    </row>
    <row r="319" spans="1:7" ht="15" customHeight="1" x14ac:dyDescent="0.2">
      <c r="A319" s="4" t="s">
        <v>6</v>
      </c>
      <c r="B319" s="8">
        <v>101</v>
      </c>
      <c r="C319" s="8">
        <v>3789.9999999999991</v>
      </c>
      <c r="D319" s="8">
        <v>3225.9999999999995</v>
      </c>
      <c r="E319" s="8">
        <v>553.00000000000011</v>
      </c>
      <c r="F319" s="8">
        <v>5.0000000000000036</v>
      </c>
      <c r="G319" s="9">
        <v>6</v>
      </c>
    </row>
    <row r="320" spans="1:7" ht="15" customHeight="1" x14ac:dyDescent="0.2">
      <c r="A320" s="4" t="s">
        <v>7</v>
      </c>
      <c r="B320" s="8">
        <v>504</v>
      </c>
      <c r="C320" s="8">
        <v>9846.0000000000055</v>
      </c>
      <c r="D320" s="8">
        <v>8765.9999999999982</v>
      </c>
      <c r="E320" s="8">
        <v>1030.0000000000007</v>
      </c>
      <c r="F320" s="8">
        <v>8.0000000000000178</v>
      </c>
      <c r="G320" s="9">
        <v>42.000000000000043</v>
      </c>
    </row>
    <row r="321" spans="1:7" ht="15" customHeight="1" x14ac:dyDescent="0.2">
      <c r="A321" s="4" t="s">
        <v>8</v>
      </c>
      <c r="B321" s="8">
        <v>3</v>
      </c>
      <c r="C321" s="8">
        <v>235</v>
      </c>
      <c r="D321" s="8">
        <v>192</v>
      </c>
      <c r="E321" s="8" t="s">
        <v>98</v>
      </c>
      <c r="F321" s="8" t="s">
        <v>98</v>
      </c>
      <c r="G321" s="9">
        <v>43</v>
      </c>
    </row>
    <row r="322" spans="1:7" ht="15" customHeight="1" x14ac:dyDescent="0.2">
      <c r="A322" s="4" t="s">
        <v>9</v>
      </c>
      <c r="B322" s="8">
        <v>4</v>
      </c>
      <c r="C322" s="8">
        <v>258</v>
      </c>
      <c r="D322" s="8">
        <v>258</v>
      </c>
      <c r="E322" s="8" t="s">
        <v>98</v>
      </c>
      <c r="F322" s="8" t="s">
        <v>98</v>
      </c>
      <c r="G322" s="9" t="s">
        <v>98</v>
      </c>
    </row>
    <row r="323" spans="1:7" ht="21" customHeight="1" x14ac:dyDescent="0.2">
      <c r="A323" s="3" t="s">
        <v>86</v>
      </c>
      <c r="B323" s="6">
        <f>SUM(B324:B329)</f>
        <v>173</v>
      </c>
      <c r="C323" s="6">
        <f t="shared" ref="C323" si="103">SUM(C324:C329)</f>
        <v>4848</v>
      </c>
      <c r="D323" s="6">
        <f t="shared" ref="D323" si="104">SUM(D324:D329)</f>
        <v>3799</v>
      </c>
      <c r="E323" s="6">
        <f t="shared" ref="E323" si="105">SUM(E324:E329)</f>
        <v>882</v>
      </c>
      <c r="F323" s="6" t="s">
        <v>98</v>
      </c>
      <c r="G323" s="7">
        <f t="shared" ref="G323" si="106">SUM(G324:G329)</f>
        <v>167</v>
      </c>
    </row>
    <row r="324" spans="1:7" ht="15" customHeight="1" x14ac:dyDescent="0.2">
      <c r="A324" s="4" t="s">
        <v>4</v>
      </c>
      <c r="B324" s="8">
        <v>5</v>
      </c>
      <c r="C324" s="8">
        <v>419</v>
      </c>
      <c r="D324" s="8">
        <v>252</v>
      </c>
      <c r="E324" s="8">
        <v>67</v>
      </c>
      <c r="F324" s="8" t="s">
        <v>98</v>
      </c>
      <c r="G324" s="9">
        <v>100</v>
      </c>
    </row>
    <row r="325" spans="1:7" ht="15" customHeight="1" x14ac:dyDescent="0.2">
      <c r="A325" s="4" t="s">
        <v>5</v>
      </c>
      <c r="B325" s="8">
        <v>14</v>
      </c>
      <c r="C325" s="8">
        <v>329</v>
      </c>
      <c r="D325" s="8">
        <v>125.00000000000003</v>
      </c>
      <c r="E325" s="8">
        <v>203.99999999999997</v>
      </c>
      <c r="F325" s="8" t="s">
        <v>98</v>
      </c>
      <c r="G325" s="9" t="s">
        <v>98</v>
      </c>
    </row>
    <row r="326" spans="1:7" ht="15" customHeight="1" x14ac:dyDescent="0.2">
      <c r="A326" s="4" t="s">
        <v>6</v>
      </c>
      <c r="B326" s="8">
        <v>22</v>
      </c>
      <c r="C326" s="8">
        <v>658</v>
      </c>
      <c r="D326" s="8">
        <v>532</v>
      </c>
      <c r="E326" s="8">
        <v>107.00000000000001</v>
      </c>
      <c r="F326" s="8" t="s">
        <v>98</v>
      </c>
      <c r="G326" s="9">
        <v>19</v>
      </c>
    </row>
    <row r="327" spans="1:7" ht="15" customHeight="1" x14ac:dyDescent="0.2">
      <c r="A327" s="4" t="s">
        <v>7</v>
      </c>
      <c r="B327" s="8">
        <v>129</v>
      </c>
      <c r="C327" s="8">
        <v>3387.9999999999995</v>
      </c>
      <c r="D327" s="8">
        <v>2839</v>
      </c>
      <c r="E327" s="8">
        <v>504</v>
      </c>
      <c r="F327" s="8" t="s">
        <v>98</v>
      </c>
      <c r="G327" s="9">
        <v>45</v>
      </c>
    </row>
    <row r="328" spans="1:7" ht="15" customHeight="1" x14ac:dyDescent="0.2">
      <c r="A328" s="4" t="s">
        <v>8</v>
      </c>
      <c r="B328" s="8">
        <v>1</v>
      </c>
      <c r="C328" s="8">
        <v>49</v>
      </c>
      <c r="D328" s="8">
        <v>49</v>
      </c>
      <c r="E328" s="8" t="s">
        <v>98</v>
      </c>
      <c r="F328" s="8" t="s">
        <v>98</v>
      </c>
      <c r="G328" s="9" t="s">
        <v>98</v>
      </c>
    </row>
    <row r="329" spans="1:7" ht="15" customHeight="1" x14ac:dyDescent="0.2">
      <c r="A329" s="4" t="s">
        <v>9</v>
      </c>
      <c r="B329" s="8">
        <v>2</v>
      </c>
      <c r="C329" s="8">
        <v>5</v>
      </c>
      <c r="D329" s="8">
        <v>2</v>
      </c>
      <c r="E329" s="8" t="s">
        <v>98</v>
      </c>
      <c r="F329" s="8" t="s">
        <v>98</v>
      </c>
      <c r="G329" s="9">
        <v>3</v>
      </c>
    </row>
    <row r="330" spans="1:7" ht="21" customHeight="1" x14ac:dyDescent="0.2">
      <c r="A330" s="3" t="s">
        <v>87</v>
      </c>
      <c r="B330" s="6">
        <f>SUM(B331:B336)</f>
        <v>629</v>
      </c>
      <c r="C330" s="6">
        <f t="shared" ref="C330" si="107">SUM(C331:C336)</f>
        <v>26315.000000000004</v>
      </c>
      <c r="D330" s="6">
        <f t="shared" ref="D330" si="108">SUM(D331:D336)</f>
        <v>17919</v>
      </c>
      <c r="E330" s="6">
        <f t="shared" ref="E330" si="109">SUM(E331:E336)</f>
        <v>6330</v>
      </c>
      <c r="F330" s="6">
        <f t="shared" ref="F330" si="110">SUM(F331:F336)</f>
        <v>254.00000000000006</v>
      </c>
      <c r="G330" s="7">
        <f t="shared" ref="G330" si="111">SUM(G331:G336)</f>
        <v>1812.0000000000005</v>
      </c>
    </row>
    <row r="331" spans="1:7" ht="15" customHeight="1" x14ac:dyDescent="0.2">
      <c r="A331" s="4" t="s">
        <v>4</v>
      </c>
      <c r="B331" s="8">
        <v>21</v>
      </c>
      <c r="C331" s="8">
        <v>1359.0000000000002</v>
      </c>
      <c r="D331" s="8">
        <v>936.99999999999989</v>
      </c>
      <c r="E331" s="8">
        <v>271.99999999999994</v>
      </c>
      <c r="F331" s="8" t="s">
        <v>98</v>
      </c>
      <c r="G331" s="9">
        <v>150.00000000000003</v>
      </c>
    </row>
    <row r="332" spans="1:7" ht="15" customHeight="1" x14ac:dyDescent="0.2">
      <c r="A332" s="4" t="s">
        <v>5</v>
      </c>
      <c r="B332" s="8">
        <v>126</v>
      </c>
      <c r="C332" s="8">
        <v>6294.9999999999982</v>
      </c>
      <c r="D332" s="8">
        <v>3210.9999999999995</v>
      </c>
      <c r="E332" s="8">
        <v>1852.0000000000005</v>
      </c>
      <c r="F332" s="8">
        <v>33.999999999999993</v>
      </c>
      <c r="G332" s="9">
        <v>1198.0000000000007</v>
      </c>
    </row>
    <row r="333" spans="1:7" ht="15" customHeight="1" x14ac:dyDescent="0.2">
      <c r="A333" s="4" t="s">
        <v>6</v>
      </c>
      <c r="B333" s="8">
        <v>85</v>
      </c>
      <c r="C333" s="8">
        <v>6787</v>
      </c>
      <c r="D333" s="8">
        <v>4470.9999999999991</v>
      </c>
      <c r="E333" s="8">
        <v>1971.9999999999995</v>
      </c>
      <c r="F333" s="8">
        <v>210.00000000000006</v>
      </c>
      <c r="G333" s="9">
        <v>134.00000000000003</v>
      </c>
    </row>
    <row r="334" spans="1:7" ht="15" customHeight="1" x14ac:dyDescent="0.2">
      <c r="A334" s="4" t="s">
        <v>7</v>
      </c>
      <c r="B334" s="8">
        <v>393</v>
      </c>
      <c r="C334" s="8">
        <v>11651.000000000005</v>
      </c>
      <c r="D334" s="8">
        <v>9078.0000000000018</v>
      </c>
      <c r="E334" s="8">
        <v>2234</v>
      </c>
      <c r="F334" s="8">
        <v>9.0000000000000089</v>
      </c>
      <c r="G334" s="9">
        <v>329.99999999999983</v>
      </c>
    </row>
    <row r="335" spans="1:7" ht="15" customHeight="1" x14ac:dyDescent="0.2">
      <c r="A335" s="4" t="s">
        <v>8</v>
      </c>
      <c r="B335" s="8">
        <v>1</v>
      </c>
      <c r="C335" s="8">
        <v>216</v>
      </c>
      <c r="D335" s="8">
        <v>216</v>
      </c>
      <c r="E335" s="8" t="s">
        <v>98</v>
      </c>
      <c r="F335" s="8" t="s">
        <v>98</v>
      </c>
      <c r="G335" s="9" t="s">
        <v>98</v>
      </c>
    </row>
    <row r="336" spans="1:7" ht="15" customHeight="1" x14ac:dyDescent="0.2">
      <c r="A336" s="4" t="s">
        <v>9</v>
      </c>
      <c r="B336" s="8">
        <v>3</v>
      </c>
      <c r="C336" s="8">
        <v>7</v>
      </c>
      <c r="D336" s="8">
        <v>6</v>
      </c>
      <c r="E336" s="8" t="s">
        <v>98</v>
      </c>
      <c r="F336" s="8">
        <v>1</v>
      </c>
      <c r="G336" s="9" t="s">
        <v>98</v>
      </c>
    </row>
    <row r="337" spans="1:7" ht="21" customHeight="1" x14ac:dyDescent="0.2">
      <c r="A337" s="3" t="s">
        <v>88</v>
      </c>
      <c r="B337" s="6">
        <f>SUM(B338:B343)</f>
        <v>120</v>
      </c>
      <c r="C337" s="6">
        <f t="shared" ref="C337" si="112">SUM(C338:C343)</f>
        <v>1442.0000000000005</v>
      </c>
      <c r="D337" s="6">
        <f t="shared" ref="D337" si="113">SUM(D338:D343)</f>
        <v>1102</v>
      </c>
      <c r="E337" s="6">
        <f t="shared" ref="E337" si="114">SUM(E338:E343)</f>
        <v>245</v>
      </c>
      <c r="F337" s="6">
        <f t="shared" ref="F337" si="115">SUM(F338:F343)</f>
        <v>13</v>
      </c>
      <c r="G337" s="7">
        <f t="shared" ref="G337" si="116">SUM(G338:G343)</f>
        <v>82</v>
      </c>
    </row>
    <row r="338" spans="1:7" ht="15" customHeight="1" x14ac:dyDescent="0.2">
      <c r="A338" s="4" t="s">
        <v>4</v>
      </c>
      <c r="B338" s="8">
        <v>3</v>
      </c>
      <c r="C338" s="8">
        <v>16</v>
      </c>
      <c r="D338" s="8">
        <v>16</v>
      </c>
      <c r="E338" s="8" t="s">
        <v>98</v>
      </c>
      <c r="F338" s="8" t="s">
        <v>98</v>
      </c>
      <c r="G338" s="9" t="s">
        <v>98</v>
      </c>
    </row>
    <row r="339" spans="1:7" ht="15" customHeight="1" x14ac:dyDescent="0.2">
      <c r="A339" s="4" t="s">
        <v>5</v>
      </c>
      <c r="B339" s="8">
        <v>13</v>
      </c>
      <c r="C339" s="8">
        <v>134</v>
      </c>
      <c r="D339" s="8">
        <v>93</v>
      </c>
      <c r="E339" s="8">
        <v>29.999999999999996</v>
      </c>
      <c r="F339" s="8">
        <v>10</v>
      </c>
      <c r="G339" s="9">
        <v>1</v>
      </c>
    </row>
    <row r="340" spans="1:7" ht="15" customHeight="1" x14ac:dyDescent="0.2">
      <c r="A340" s="4" t="s">
        <v>6</v>
      </c>
      <c r="B340" s="8">
        <v>16</v>
      </c>
      <c r="C340" s="8">
        <v>176</v>
      </c>
      <c r="D340" s="8">
        <v>153</v>
      </c>
      <c r="E340" s="8">
        <v>20</v>
      </c>
      <c r="F340" s="8">
        <v>1.0000000000000002</v>
      </c>
      <c r="G340" s="9">
        <v>2</v>
      </c>
    </row>
    <row r="341" spans="1:7" ht="15" customHeight="1" x14ac:dyDescent="0.2">
      <c r="A341" s="4" t="s">
        <v>7</v>
      </c>
      <c r="B341" s="8">
        <v>85</v>
      </c>
      <c r="C341" s="8">
        <v>1015.0000000000003</v>
      </c>
      <c r="D341" s="8">
        <v>839.99999999999989</v>
      </c>
      <c r="E341" s="8">
        <v>152</v>
      </c>
      <c r="F341" s="8">
        <v>2.0000000000000004</v>
      </c>
      <c r="G341" s="9">
        <v>21</v>
      </c>
    </row>
    <row r="342" spans="1:7" ht="15" customHeight="1" x14ac:dyDescent="0.2">
      <c r="A342" s="4" t="s">
        <v>8</v>
      </c>
      <c r="B342" s="8">
        <v>2</v>
      </c>
      <c r="C342" s="8">
        <v>99</v>
      </c>
      <c r="D342" s="8" t="s">
        <v>98</v>
      </c>
      <c r="E342" s="8">
        <v>41</v>
      </c>
      <c r="F342" s="8" t="s">
        <v>98</v>
      </c>
      <c r="G342" s="9">
        <v>58</v>
      </c>
    </row>
    <row r="343" spans="1:7" ht="15" customHeight="1" x14ac:dyDescent="0.2">
      <c r="A343" s="5" t="s">
        <v>9</v>
      </c>
      <c r="B343" s="8">
        <v>1</v>
      </c>
      <c r="C343" s="8">
        <v>2</v>
      </c>
      <c r="D343" s="8" t="s">
        <v>98</v>
      </c>
      <c r="E343" s="8">
        <v>2</v>
      </c>
      <c r="F343" s="8" t="s">
        <v>98</v>
      </c>
      <c r="G343" s="9" t="s">
        <v>98</v>
      </c>
    </row>
    <row r="344" spans="1:7" ht="21" customHeight="1" x14ac:dyDescent="0.2">
      <c r="A344" s="2" t="s">
        <v>93</v>
      </c>
      <c r="B344" s="6">
        <f>+B345+B350+B356+B362+B367+B374+B380+B386+B391+B396+B403+B409</f>
        <v>6240</v>
      </c>
      <c r="C344" s="6">
        <f>+C345+C350+C356+C362+C367+C374+C380+C386+C391+C396+C403+C409</f>
        <v>214722</v>
      </c>
      <c r="D344" s="6">
        <f>+D345+D350+D356+D362+D367+D374+D380+D386+D391+D396+D403+D409</f>
        <v>121249</v>
      </c>
      <c r="E344" s="6">
        <f>+E345+E350+E356+E362+E367+E374+E380+E386+E391+E396+E403+E409</f>
        <v>82731</v>
      </c>
      <c r="F344" s="6">
        <f>+F345+F350+F356+F362+F367+F374+F380+F386+F396+F403+F409</f>
        <v>2284</v>
      </c>
      <c r="G344" s="7">
        <f>+G345+G350+G356+G362+G367+G374+G380+G386+G391+G396+G403+G409</f>
        <v>8458</v>
      </c>
    </row>
    <row r="345" spans="1:7" ht="21" customHeight="1" x14ac:dyDescent="0.2">
      <c r="A345" s="3" t="s">
        <v>63</v>
      </c>
      <c r="B345" s="6">
        <f t="shared" ref="B345:G345" si="117">SUM(B346:B349)</f>
        <v>267</v>
      </c>
      <c r="C345" s="6">
        <f t="shared" si="117"/>
        <v>7340.0000000000009</v>
      </c>
      <c r="D345" s="6">
        <f t="shared" si="117"/>
        <v>5014</v>
      </c>
      <c r="E345" s="6">
        <f t="shared" si="117"/>
        <v>1681</v>
      </c>
      <c r="F345" s="6">
        <f t="shared" si="117"/>
        <v>199</v>
      </c>
      <c r="G345" s="7">
        <f t="shared" si="117"/>
        <v>446.00000000000011</v>
      </c>
    </row>
    <row r="346" spans="1:7" ht="15" customHeight="1" x14ac:dyDescent="0.2">
      <c r="A346" s="4" t="s">
        <v>4</v>
      </c>
      <c r="B346" s="8">
        <v>17</v>
      </c>
      <c r="C346" s="8">
        <v>1060</v>
      </c>
      <c r="D346" s="8">
        <v>359</v>
      </c>
      <c r="E346" s="8">
        <v>600</v>
      </c>
      <c r="F346" s="8">
        <v>77</v>
      </c>
      <c r="G346" s="9">
        <v>23.999999999999996</v>
      </c>
    </row>
    <row r="347" spans="1:7" ht="15" customHeight="1" x14ac:dyDescent="0.2">
      <c r="A347" s="4" t="s">
        <v>5</v>
      </c>
      <c r="B347" s="8">
        <v>49</v>
      </c>
      <c r="C347" s="8">
        <v>1351.0000000000002</v>
      </c>
      <c r="D347" s="8">
        <v>998.00000000000011</v>
      </c>
      <c r="E347" s="8">
        <v>172</v>
      </c>
      <c r="F347" s="8">
        <v>32.000000000000021</v>
      </c>
      <c r="G347" s="9">
        <v>149</v>
      </c>
    </row>
    <row r="348" spans="1:7" ht="15" customHeight="1" x14ac:dyDescent="0.2">
      <c r="A348" s="4" t="s">
        <v>6</v>
      </c>
      <c r="B348" s="8">
        <v>25</v>
      </c>
      <c r="C348" s="8">
        <v>1188</v>
      </c>
      <c r="D348" s="8">
        <v>532.00000000000011</v>
      </c>
      <c r="E348" s="8">
        <v>434</v>
      </c>
      <c r="F348" s="8">
        <v>33</v>
      </c>
      <c r="G348" s="9">
        <v>189.00000000000003</v>
      </c>
    </row>
    <row r="349" spans="1:7" ht="15" customHeight="1" x14ac:dyDescent="0.2">
      <c r="A349" s="4" t="s">
        <v>7</v>
      </c>
      <c r="B349" s="8">
        <v>176</v>
      </c>
      <c r="C349" s="8">
        <v>3741.0000000000009</v>
      </c>
      <c r="D349" s="8">
        <v>3124.9999999999995</v>
      </c>
      <c r="E349" s="8">
        <v>475.00000000000006</v>
      </c>
      <c r="F349" s="8">
        <v>56.999999999999986</v>
      </c>
      <c r="G349" s="9">
        <v>84.000000000000128</v>
      </c>
    </row>
    <row r="350" spans="1:7" ht="21" customHeight="1" x14ac:dyDescent="0.2">
      <c r="A350" s="3" t="s">
        <v>64</v>
      </c>
      <c r="B350" s="6">
        <f t="shared" ref="B350:G350" si="118">SUM(B351:B355)</f>
        <v>524</v>
      </c>
      <c r="C350" s="6">
        <f t="shared" si="118"/>
        <v>9827.0000000000036</v>
      </c>
      <c r="D350" s="6">
        <f t="shared" si="118"/>
        <v>6899</v>
      </c>
      <c r="E350" s="6">
        <f t="shared" si="118"/>
        <v>2339.0000000000014</v>
      </c>
      <c r="F350" s="6">
        <f t="shared" si="118"/>
        <v>6.0000000000000009</v>
      </c>
      <c r="G350" s="7">
        <f t="shared" si="118"/>
        <v>583.00000000000011</v>
      </c>
    </row>
    <row r="351" spans="1:7" ht="15" customHeight="1" x14ac:dyDescent="0.2">
      <c r="A351" s="4" t="s">
        <v>4</v>
      </c>
      <c r="B351" s="8">
        <v>9</v>
      </c>
      <c r="C351" s="8">
        <v>754</v>
      </c>
      <c r="D351" s="8">
        <v>433</v>
      </c>
      <c r="E351" s="8">
        <v>290</v>
      </c>
      <c r="F351" s="8" t="s">
        <v>98</v>
      </c>
      <c r="G351" s="9">
        <v>31</v>
      </c>
    </row>
    <row r="352" spans="1:7" ht="15" customHeight="1" x14ac:dyDescent="0.2">
      <c r="A352" s="4" t="s">
        <v>5</v>
      </c>
      <c r="B352" s="8">
        <v>35</v>
      </c>
      <c r="C352" s="8">
        <v>658.99999999999989</v>
      </c>
      <c r="D352" s="8">
        <v>487.99999999999994</v>
      </c>
      <c r="E352" s="8">
        <v>89.000000000000028</v>
      </c>
      <c r="F352" s="8" t="s">
        <v>98</v>
      </c>
      <c r="G352" s="9">
        <v>81.999999999999986</v>
      </c>
    </row>
    <row r="353" spans="1:7" ht="15" customHeight="1" x14ac:dyDescent="0.2">
      <c r="A353" s="4" t="s">
        <v>6</v>
      </c>
      <c r="B353" s="8">
        <v>48</v>
      </c>
      <c r="C353" s="8">
        <v>1244</v>
      </c>
      <c r="D353" s="8">
        <v>1021.9999999999999</v>
      </c>
      <c r="E353" s="8">
        <v>154</v>
      </c>
      <c r="F353" s="8" t="s">
        <v>98</v>
      </c>
      <c r="G353" s="9">
        <v>67.999999999999986</v>
      </c>
    </row>
    <row r="354" spans="1:7" ht="15" customHeight="1" x14ac:dyDescent="0.2">
      <c r="A354" s="4" t="s">
        <v>7</v>
      </c>
      <c r="B354" s="8">
        <v>431</v>
      </c>
      <c r="C354" s="8">
        <v>7109.0000000000036</v>
      </c>
      <c r="D354" s="8">
        <v>4905</v>
      </c>
      <c r="E354" s="8">
        <v>1806.0000000000014</v>
      </c>
      <c r="F354" s="8">
        <v>6.0000000000000009</v>
      </c>
      <c r="G354" s="9">
        <v>392.00000000000017</v>
      </c>
    </row>
    <row r="355" spans="1:7" ht="15" customHeight="1" x14ac:dyDescent="0.2">
      <c r="A355" s="4" t="s">
        <v>8</v>
      </c>
      <c r="B355" s="8">
        <v>1</v>
      </c>
      <c r="C355" s="8">
        <v>61</v>
      </c>
      <c r="D355" s="8">
        <v>51</v>
      </c>
      <c r="E355" s="8" t="s">
        <v>98</v>
      </c>
      <c r="F355" s="8" t="s">
        <v>98</v>
      </c>
      <c r="G355" s="9">
        <v>10</v>
      </c>
    </row>
    <row r="356" spans="1:7" ht="21" customHeight="1" x14ac:dyDescent="0.2">
      <c r="A356" s="3" t="s">
        <v>65</v>
      </c>
      <c r="B356" s="6">
        <f t="shared" ref="B356:G356" si="119">SUM(B357:B361)</f>
        <v>331</v>
      </c>
      <c r="C356" s="6">
        <f t="shared" si="119"/>
        <v>4442</v>
      </c>
      <c r="D356" s="6">
        <f t="shared" si="119"/>
        <v>2937.9999999999995</v>
      </c>
      <c r="E356" s="6">
        <f t="shared" si="119"/>
        <v>1258</v>
      </c>
      <c r="F356" s="6">
        <f t="shared" si="119"/>
        <v>163</v>
      </c>
      <c r="G356" s="7">
        <f t="shared" si="119"/>
        <v>83</v>
      </c>
    </row>
    <row r="357" spans="1:7" ht="15" customHeight="1" x14ac:dyDescent="0.2">
      <c r="A357" s="4" t="s">
        <v>4</v>
      </c>
      <c r="B357" s="8">
        <v>1</v>
      </c>
      <c r="C357" s="8">
        <v>250</v>
      </c>
      <c r="D357" s="8">
        <v>77</v>
      </c>
      <c r="E357" s="8" t="s">
        <v>98</v>
      </c>
      <c r="F357" s="8">
        <v>152</v>
      </c>
      <c r="G357" s="9">
        <v>21</v>
      </c>
    </row>
    <row r="358" spans="1:7" ht="15" customHeight="1" x14ac:dyDescent="0.2">
      <c r="A358" s="4" t="s">
        <v>5</v>
      </c>
      <c r="B358" s="8">
        <v>21</v>
      </c>
      <c r="C358" s="8">
        <v>621</v>
      </c>
      <c r="D358" s="8">
        <v>280</v>
      </c>
      <c r="E358" s="8">
        <v>330</v>
      </c>
      <c r="F358" s="8">
        <v>6.0000000000000009</v>
      </c>
      <c r="G358" s="9">
        <v>5</v>
      </c>
    </row>
    <row r="359" spans="1:7" ht="15" customHeight="1" x14ac:dyDescent="0.2">
      <c r="A359" s="4" t="s">
        <v>6</v>
      </c>
      <c r="B359" s="8">
        <v>29</v>
      </c>
      <c r="C359" s="8">
        <v>235</v>
      </c>
      <c r="D359" s="8">
        <v>159.99999999999997</v>
      </c>
      <c r="E359" s="8">
        <v>73</v>
      </c>
      <c r="F359" s="8">
        <v>2.0000000000000009</v>
      </c>
      <c r="G359" s="9" t="s">
        <v>98</v>
      </c>
    </row>
    <row r="360" spans="1:7" ht="15" customHeight="1" x14ac:dyDescent="0.2">
      <c r="A360" s="4" t="s">
        <v>7</v>
      </c>
      <c r="B360" s="8">
        <v>279</v>
      </c>
      <c r="C360" s="8">
        <v>3056</v>
      </c>
      <c r="D360" s="8">
        <v>2140.9999999999995</v>
      </c>
      <c r="E360" s="8">
        <v>854.99999999999989</v>
      </c>
      <c r="F360" s="8">
        <v>3.0000000000000022</v>
      </c>
      <c r="G360" s="9">
        <v>57.000000000000007</v>
      </c>
    </row>
    <row r="361" spans="1:7" ht="15" customHeight="1" x14ac:dyDescent="0.2">
      <c r="A361" s="4" t="s">
        <v>8</v>
      </c>
      <c r="B361" s="8">
        <v>1</v>
      </c>
      <c r="C361" s="8">
        <v>280</v>
      </c>
      <c r="D361" s="8">
        <v>280</v>
      </c>
      <c r="E361" s="8" t="s">
        <v>98</v>
      </c>
      <c r="F361" s="8" t="s">
        <v>98</v>
      </c>
      <c r="G361" s="9" t="s">
        <v>98</v>
      </c>
    </row>
    <row r="362" spans="1:7" ht="21" customHeight="1" x14ac:dyDescent="0.2">
      <c r="A362" s="3" t="s">
        <v>66</v>
      </c>
      <c r="B362" s="6">
        <f t="shared" ref="B362:G362" si="120">SUM(B363:B366)</f>
        <v>411</v>
      </c>
      <c r="C362" s="6">
        <f t="shared" si="120"/>
        <v>13373.000000000002</v>
      </c>
      <c r="D362" s="6">
        <f t="shared" si="120"/>
        <v>8579</v>
      </c>
      <c r="E362" s="6">
        <f t="shared" si="120"/>
        <v>3978.0000000000005</v>
      </c>
      <c r="F362" s="6">
        <f t="shared" si="120"/>
        <v>238</v>
      </c>
      <c r="G362" s="7">
        <f t="shared" si="120"/>
        <v>578</v>
      </c>
    </row>
    <row r="363" spans="1:7" ht="15" customHeight="1" x14ac:dyDescent="0.2">
      <c r="A363" s="4" t="s">
        <v>4</v>
      </c>
      <c r="B363" s="8">
        <v>11</v>
      </c>
      <c r="C363" s="8">
        <v>2313</v>
      </c>
      <c r="D363" s="8">
        <v>267</v>
      </c>
      <c r="E363" s="8">
        <v>1511</v>
      </c>
      <c r="F363" s="8">
        <v>191</v>
      </c>
      <c r="G363" s="9">
        <v>344</v>
      </c>
    </row>
    <row r="364" spans="1:7" ht="15" customHeight="1" x14ac:dyDescent="0.2">
      <c r="A364" s="4" t="s">
        <v>5</v>
      </c>
      <c r="B364" s="8">
        <v>48</v>
      </c>
      <c r="C364" s="8">
        <v>1349</v>
      </c>
      <c r="D364" s="8">
        <v>992.99999999999977</v>
      </c>
      <c r="E364" s="8">
        <v>229.99999999999997</v>
      </c>
      <c r="F364" s="8">
        <v>17.999999999999993</v>
      </c>
      <c r="G364" s="9">
        <v>107.99999999999996</v>
      </c>
    </row>
    <row r="365" spans="1:7" ht="15" customHeight="1" x14ac:dyDescent="0.2">
      <c r="A365" s="4" t="s">
        <v>6</v>
      </c>
      <c r="B365" s="8">
        <v>56</v>
      </c>
      <c r="C365" s="8">
        <v>2512</v>
      </c>
      <c r="D365" s="8">
        <v>2222</v>
      </c>
      <c r="E365" s="8">
        <v>290</v>
      </c>
      <c r="F365" s="8" t="s">
        <v>98</v>
      </c>
      <c r="G365" s="9" t="s">
        <v>98</v>
      </c>
    </row>
    <row r="366" spans="1:7" ht="15" customHeight="1" x14ac:dyDescent="0.2">
      <c r="A366" s="4" t="s">
        <v>7</v>
      </c>
      <c r="B366" s="8">
        <v>296</v>
      </c>
      <c r="C366" s="8">
        <v>7199.0000000000018</v>
      </c>
      <c r="D366" s="8">
        <v>5097.0000000000009</v>
      </c>
      <c r="E366" s="8">
        <v>1947.0000000000005</v>
      </c>
      <c r="F366" s="8">
        <v>29.000000000000011</v>
      </c>
      <c r="G366" s="9">
        <v>126.00000000000001</v>
      </c>
    </row>
    <row r="367" spans="1:7" ht="21" customHeight="1" x14ac:dyDescent="0.2">
      <c r="A367" s="3" t="s">
        <v>67</v>
      </c>
      <c r="B367" s="6">
        <f>SUM(B368:B373)</f>
        <v>693</v>
      </c>
      <c r="C367" s="6">
        <f t="shared" ref="C367" si="121">SUM(C368:C373)</f>
        <v>22768.000000000004</v>
      </c>
      <c r="D367" s="6">
        <f t="shared" ref="D367" si="122">SUM(D368:D373)</f>
        <v>16090.000000000002</v>
      </c>
      <c r="E367" s="6">
        <f t="shared" ref="E367" si="123">SUM(E368:E373)</f>
        <v>6275</v>
      </c>
      <c r="F367" s="6">
        <f t="shared" ref="F367" si="124">SUM(F368:F373)</f>
        <v>45.999999999999993</v>
      </c>
      <c r="G367" s="7">
        <f t="shared" ref="G367" si="125">SUM(G368:G373)</f>
        <v>357.00000000000006</v>
      </c>
    </row>
    <row r="368" spans="1:7" ht="15" customHeight="1" x14ac:dyDescent="0.2">
      <c r="A368" s="4" t="s">
        <v>4</v>
      </c>
      <c r="B368" s="8">
        <v>3</v>
      </c>
      <c r="C368" s="8">
        <v>21</v>
      </c>
      <c r="D368" s="8">
        <v>21</v>
      </c>
      <c r="E368" s="8" t="s">
        <v>98</v>
      </c>
      <c r="F368" s="8" t="s">
        <v>98</v>
      </c>
      <c r="G368" s="9" t="s">
        <v>98</v>
      </c>
    </row>
    <row r="369" spans="1:7" ht="15" customHeight="1" x14ac:dyDescent="0.2">
      <c r="A369" s="4" t="s">
        <v>5</v>
      </c>
      <c r="B369" s="8">
        <v>59</v>
      </c>
      <c r="C369" s="8">
        <v>4718.9999999999991</v>
      </c>
      <c r="D369" s="8">
        <v>4014.9999999999995</v>
      </c>
      <c r="E369" s="8">
        <v>674</v>
      </c>
      <c r="F369" s="8">
        <v>30.000000000000004</v>
      </c>
      <c r="G369" s="9" t="s">
        <v>98</v>
      </c>
    </row>
    <row r="370" spans="1:7" ht="15" customHeight="1" x14ac:dyDescent="0.2">
      <c r="A370" s="4" t="s">
        <v>6</v>
      </c>
      <c r="B370" s="8">
        <v>100</v>
      </c>
      <c r="C370" s="8">
        <v>2269</v>
      </c>
      <c r="D370" s="8">
        <v>1773.0000000000005</v>
      </c>
      <c r="E370" s="8">
        <v>471.00000000000011</v>
      </c>
      <c r="F370" s="8" t="s">
        <v>98</v>
      </c>
      <c r="G370" s="9">
        <v>25</v>
      </c>
    </row>
    <row r="371" spans="1:7" ht="15" customHeight="1" x14ac:dyDescent="0.2">
      <c r="A371" s="4" t="s">
        <v>7</v>
      </c>
      <c r="B371" s="8">
        <v>528</v>
      </c>
      <c r="C371" s="8">
        <v>15159.000000000004</v>
      </c>
      <c r="D371" s="8">
        <v>10281.000000000002</v>
      </c>
      <c r="E371" s="8">
        <v>4530</v>
      </c>
      <c r="F371" s="8">
        <v>15.999999999999988</v>
      </c>
      <c r="G371" s="9">
        <v>332.00000000000006</v>
      </c>
    </row>
    <row r="372" spans="1:7" ht="15" customHeight="1" x14ac:dyDescent="0.2">
      <c r="A372" s="4" t="s">
        <v>8</v>
      </c>
      <c r="B372" s="8">
        <v>2</v>
      </c>
      <c r="C372" s="8">
        <v>570</v>
      </c>
      <c r="D372" s="8" t="s">
        <v>98</v>
      </c>
      <c r="E372" s="8">
        <v>570</v>
      </c>
      <c r="F372" s="8" t="s">
        <v>98</v>
      </c>
      <c r="G372" s="9" t="s">
        <v>98</v>
      </c>
    </row>
    <row r="373" spans="1:7" ht="15" customHeight="1" x14ac:dyDescent="0.2">
      <c r="A373" s="4" t="s">
        <v>9</v>
      </c>
      <c r="B373" s="8">
        <v>1</v>
      </c>
      <c r="C373" s="8">
        <v>30</v>
      </c>
      <c r="D373" s="8" t="s">
        <v>98</v>
      </c>
      <c r="E373" s="8">
        <v>30</v>
      </c>
      <c r="F373" s="8" t="s">
        <v>98</v>
      </c>
      <c r="G373" s="9" t="s">
        <v>98</v>
      </c>
    </row>
    <row r="374" spans="1:7" ht="21" customHeight="1" x14ac:dyDescent="0.2">
      <c r="A374" s="3" t="s">
        <v>68</v>
      </c>
      <c r="B374" s="6">
        <f t="shared" ref="B374:G374" si="126">SUM(B375:B379)</f>
        <v>295</v>
      </c>
      <c r="C374" s="6">
        <f t="shared" si="126"/>
        <v>11214</v>
      </c>
      <c r="D374" s="6">
        <f t="shared" si="126"/>
        <v>6688</v>
      </c>
      <c r="E374" s="6">
        <f t="shared" si="126"/>
        <v>4356</v>
      </c>
      <c r="F374" s="6">
        <f t="shared" si="126"/>
        <v>97</v>
      </c>
      <c r="G374" s="7">
        <f t="shared" si="126"/>
        <v>73</v>
      </c>
    </row>
    <row r="375" spans="1:7" ht="15" customHeight="1" x14ac:dyDescent="0.2">
      <c r="A375" s="4" t="s">
        <v>4</v>
      </c>
      <c r="B375" s="8">
        <v>47</v>
      </c>
      <c r="C375" s="8">
        <v>3738.9999999999995</v>
      </c>
      <c r="D375" s="8">
        <v>1972</v>
      </c>
      <c r="E375" s="8">
        <v>1656.9999999999998</v>
      </c>
      <c r="F375" s="8">
        <v>86</v>
      </c>
      <c r="G375" s="9">
        <v>24.000000000000004</v>
      </c>
    </row>
    <row r="376" spans="1:7" ht="15" customHeight="1" x14ac:dyDescent="0.2">
      <c r="A376" s="4" t="s">
        <v>5</v>
      </c>
      <c r="B376" s="8">
        <v>46</v>
      </c>
      <c r="C376" s="8">
        <v>944.00000000000011</v>
      </c>
      <c r="D376" s="8">
        <v>461.00000000000011</v>
      </c>
      <c r="E376" s="8">
        <v>445.00000000000006</v>
      </c>
      <c r="F376" s="8">
        <v>4.0000000000000027</v>
      </c>
      <c r="G376" s="9">
        <v>34</v>
      </c>
    </row>
    <row r="377" spans="1:7" ht="15" customHeight="1" x14ac:dyDescent="0.2">
      <c r="A377" s="4" t="s">
        <v>6</v>
      </c>
      <c r="B377" s="8">
        <v>30</v>
      </c>
      <c r="C377" s="8">
        <v>1481</v>
      </c>
      <c r="D377" s="8">
        <v>832</v>
      </c>
      <c r="E377" s="8">
        <v>642.00000000000011</v>
      </c>
      <c r="F377" s="8">
        <v>7.0000000000000027</v>
      </c>
      <c r="G377" s="9" t="s">
        <v>98</v>
      </c>
    </row>
    <row r="378" spans="1:7" ht="15" customHeight="1" x14ac:dyDescent="0.2">
      <c r="A378" s="4" t="s">
        <v>7</v>
      </c>
      <c r="B378" s="8">
        <v>171</v>
      </c>
      <c r="C378" s="8">
        <v>5036</v>
      </c>
      <c r="D378" s="8">
        <v>3422.9999999999995</v>
      </c>
      <c r="E378" s="8">
        <v>1612</v>
      </c>
      <c r="F378" s="8" t="s">
        <v>98</v>
      </c>
      <c r="G378" s="9">
        <v>1</v>
      </c>
    </row>
    <row r="379" spans="1:7" ht="15" customHeight="1" x14ac:dyDescent="0.2">
      <c r="A379" s="4" t="s">
        <v>8</v>
      </c>
      <c r="B379" s="8">
        <v>1</v>
      </c>
      <c r="C379" s="8">
        <v>14</v>
      </c>
      <c r="D379" s="8" t="s">
        <v>98</v>
      </c>
      <c r="E379" s="8" t="s">
        <v>98</v>
      </c>
      <c r="F379" s="8" t="s">
        <v>98</v>
      </c>
      <c r="G379" s="9">
        <v>14</v>
      </c>
    </row>
    <row r="380" spans="1:7" ht="21" customHeight="1" x14ac:dyDescent="0.2">
      <c r="A380" s="3" t="s">
        <v>69</v>
      </c>
      <c r="B380" s="6">
        <f t="shared" ref="B380:G380" si="127">SUM(B381:B385)</f>
        <v>337</v>
      </c>
      <c r="C380" s="6">
        <f t="shared" si="127"/>
        <v>12342</v>
      </c>
      <c r="D380" s="6">
        <f t="shared" si="127"/>
        <v>6488</v>
      </c>
      <c r="E380" s="6">
        <f t="shared" si="127"/>
        <v>5334.9999999999991</v>
      </c>
      <c r="F380" s="6">
        <f t="shared" si="127"/>
        <v>265</v>
      </c>
      <c r="G380" s="7">
        <f t="shared" si="127"/>
        <v>254.00000000000003</v>
      </c>
    </row>
    <row r="381" spans="1:7" ht="15" customHeight="1" x14ac:dyDescent="0.2">
      <c r="A381" s="4" t="s">
        <v>4</v>
      </c>
      <c r="B381" s="8">
        <v>3</v>
      </c>
      <c r="C381" s="8">
        <v>205.99999999999997</v>
      </c>
      <c r="D381" s="8">
        <v>174</v>
      </c>
      <c r="E381" s="8">
        <v>32</v>
      </c>
      <c r="F381" s="8" t="s">
        <v>98</v>
      </c>
      <c r="G381" s="9" t="s">
        <v>98</v>
      </c>
    </row>
    <row r="382" spans="1:7" ht="15" customHeight="1" x14ac:dyDescent="0.2">
      <c r="A382" s="4" t="s">
        <v>5</v>
      </c>
      <c r="B382" s="8">
        <v>48</v>
      </c>
      <c r="C382" s="8">
        <v>2227</v>
      </c>
      <c r="D382" s="8">
        <v>1182.0000000000002</v>
      </c>
      <c r="E382" s="8">
        <v>702</v>
      </c>
      <c r="F382" s="8">
        <v>154.99999999999997</v>
      </c>
      <c r="G382" s="9">
        <v>188</v>
      </c>
    </row>
    <row r="383" spans="1:7" ht="15" customHeight="1" x14ac:dyDescent="0.2">
      <c r="A383" s="4" t="s">
        <v>6</v>
      </c>
      <c r="B383" s="8">
        <v>42</v>
      </c>
      <c r="C383" s="8">
        <v>1711.0000000000005</v>
      </c>
      <c r="D383" s="8">
        <v>611</v>
      </c>
      <c r="E383" s="8">
        <v>1061.9999999999998</v>
      </c>
      <c r="F383" s="8" t="s">
        <v>98</v>
      </c>
      <c r="G383" s="9">
        <v>38.000000000000007</v>
      </c>
    </row>
    <row r="384" spans="1:7" ht="15" customHeight="1" x14ac:dyDescent="0.2">
      <c r="A384" s="4" t="s">
        <v>7</v>
      </c>
      <c r="B384" s="8">
        <v>241</v>
      </c>
      <c r="C384" s="8">
        <v>6379</v>
      </c>
      <c r="D384" s="8">
        <v>3771</v>
      </c>
      <c r="E384" s="8">
        <v>2579.9999999999995</v>
      </c>
      <c r="F384" s="8" t="s">
        <v>98</v>
      </c>
      <c r="G384" s="9">
        <v>28.000000000000018</v>
      </c>
    </row>
    <row r="385" spans="1:7" ht="15" customHeight="1" x14ac:dyDescent="0.2">
      <c r="A385" s="4" t="s">
        <v>8</v>
      </c>
      <c r="B385" s="8">
        <v>3</v>
      </c>
      <c r="C385" s="8">
        <v>1819</v>
      </c>
      <c r="D385" s="8">
        <v>750</v>
      </c>
      <c r="E385" s="8">
        <v>958.99999999999989</v>
      </c>
      <c r="F385" s="8">
        <v>110</v>
      </c>
      <c r="G385" s="9" t="s">
        <v>98</v>
      </c>
    </row>
    <row r="386" spans="1:7" ht="21" customHeight="1" x14ac:dyDescent="0.2">
      <c r="A386" s="3" t="s">
        <v>70</v>
      </c>
      <c r="B386" s="6">
        <f t="shared" ref="B386:G386" si="128">SUM(B387:B390)</f>
        <v>231</v>
      </c>
      <c r="C386" s="6">
        <f t="shared" si="128"/>
        <v>5606</v>
      </c>
      <c r="D386" s="6">
        <f t="shared" si="128"/>
        <v>3516</v>
      </c>
      <c r="E386" s="6">
        <f t="shared" si="128"/>
        <v>2048</v>
      </c>
      <c r="F386" s="6">
        <f t="shared" si="128"/>
        <v>2.0000000000000004</v>
      </c>
      <c r="G386" s="7">
        <f t="shared" si="128"/>
        <v>40</v>
      </c>
    </row>
    <row r="387" spans="1:7" ht="15" customHeight="1" x14ac:dyDescent="0.2">
      <c r="A387" s="4" t="s">
        <v>4</v>
      </c>
      <c r="B387" s="8">
        <v>2</v>
      </c>
      <c r="C387" s="8">
        <v>351</v>
      </c>
      <c r="D387" s="8">
        <v>42</v>
      </c>
      <c r="E387" s="8">
        <v>309</v>
      </c>
      <c r="F387" s="8" t="s">
        <v>98</v>
      </c>
      <c r="G387" s="9" t="s">
        <v>98</v>
      </c>
    </row>
    <row r="388" spans="1:7" ht="15" customHeight="1" x14ac:dyDescent="0.2">
      <c r="A388" s="4" t="s">
        <v>5</v>
      </c>
      <c r="B388" s="8">
        <v>31</v>
      </c>
      <c r="C388" s="8">
        <v>525</v>
      </c>
      <c r="D388" s="8">
        <v>270</v>
      </c>
      <c r="E388" s="8">
        <v>245.00000000000003</v>
      </c>
      <c r="F388" s="8" t="s">
        <v>98</v>
      </c>
      <c r="G388" s="9">
        <v>10</v>
      </c>
    </row>
    <row r="389" spans="1:7" ht="15" customHeight="1" x14ac:dyDescent="0.2">
      <c r="A389" s="4" t="s">
        <v>6</v>
      </c>
      <c r="B389" s="8">
        <v>28</v>
      </c>
      <c r="C389" s="8">
        <v>766</v>
      </c>
      <c r="D389" s="8">
        <v>519</v>
      </c>
      <c r="E389" s="8">
        <v>232.99999999999994</v>
      </c>
      <c r="F389" s="8" t="s">
        <v>98</v>
      </c>
      <c r="G389" s="9">
        <v>14</v>
      </c>
    </row>
    <row r="390" spans="1:7" ht="15" customHeight="1" x14ac:dyDescent="0.2">
      <c r="A390" s="4" t="s">
        <v>7</v>
      </c>
      <c r="B390" s="8">
        <v>170</v>
      </c>
      <c r="C390" s="8">
        <v>3964</v>
      </c>
      <c r="D390" s="8">
        <v>2685</v>
      </c>
      <c r="E390" s="8">
        <v>1261</v>
      </c>
      <c r="F390" s="8">
        <v>2.0000000000000004</v>
      </c>
      <c r="G390" s="9">
        <v>16.000000000000004</v>
      </c>
    </row>
    <row r="391" spans="1:7" ht="21" customHeight="1" x14ac:dyDescent="0.2">
      <c r="A391" s="3" t="s">
        <v>42</v>
      </c>
      <c r="B391" s="6">
        <f>SUM(B392:B395)</f>
        <v>669</v>
      </c>
      <c r="C391" s="6">
        <f>SUM(C392:C395)</f>
        <v>7793.9999999999991</v>
      </c>
      <c r="D391" s="6">
        <f>SUM(D392:D395)</f>
        <v>5351.0000000000064</v>
      </c>
      <c r="E391" s="6">
        <f>SUM(E392:E395)</f>
        <v>2156.0000000000009</v>
      </c>
      <c r="F391" s="6" t="s">
        <v>98</v>
      </c>
      <c r="G391" s="7">
        <f>SUM(G392:G395)</f>
        <v>287</v>
      </c>
    </row>
    <row r="392" spans="1:7" ht="15" customHeight="1" x14ac:dyDescent="0.2">
      <c r="A392" s="4" t="s">
        <v>4</v>
      </c>
      <c r="B392" s="8">
        <v>1</v>
      </c>
      <c r="C392" s="8">
        <v>5</v>
      </c>
      <c r="D392" s="8">
        <v>5</v>
      </c>
      <c r="E392" s="8" t="s">
        <v>98</v>
      </c>
      <c r="F392" s="8" t="s">
        <v>98</v>
      </c>
      <c r="G392" s="9" t="s">
        <v>98</v>
      </c>
    </row>
    <row r="393" spans="1:7" ht="15" customHeight="1" x14ac:dyDescent="0.2">
      <c r="A393" s="4" t="s">
        <v>5</v>
      </c>
      <c r="B393" s="8">
        <v>32</v>
      </c>
      <c r="C393" s="8">
        <v>659</v>
      </c>
      <c r="D393" s="8">
        <v>455</v>
      </c>
      <c r="E393" s="8">
        <v>50.000000000000014</v>
      </c>
      <c r="F393" s="8" t="s">
        <v>98</v>
      </c>
      <c r="G393" s="9">
        <v>154</v>
      </c>
    </row>
    <row r="394" spans="1:7" ht="15" customHeight="1" x14ac:dyDescent="0.2">
      <c r="A394" s="4" t="s">
        <v>6</v>
      </c>
      <c r="B394" s="8">
        <v>41</v>
      </c>
      <c r="C394" s="8">
        <v>579</v>
      </c>
      <c r="D394" s="8">
        <v>311</v>
      </c>
      <c r="E394" s="8">
        <v>250</v>
      </c>
      <c r="F394" s="8" t="s">
        <v>98</v>
      </c>
      <c r="G394" s="9">
        <v>18</v>
      </c>
    </row>
    <row r="395" spans="1:7" ht="15" customHeight="1" x14ac:dyDescent="0.2">
      <c r="A395" s="4" t="s">
        <v>7</v>
      </c>
      <c r="B395" s="8">
        <v>595</v>
      </c>
      <c r="C395" s="8">
        <v>6550.9999999999991</v>
      </c>
      <c r="D395" s="8">
        <v>4580.0000000000064</v>
      </c>
      <c r="E395" s="8">
        <v>1856.0000000000009</v>
      </c>
      <c r="F395" s="8" t="s">
        <v>98</v>
      </c>
      <c r="G395" s="9">
        <v>115</v>
      </c>
    </row>
    <row r="396" spans="1:7" ht="21" customHeight="1" x14ac:dyDescent="0.2">
      <c r="A396" s="3" t="s">
        <v>71</v>
      </c>
      <c r="B396" s="6">
        <f>SUM(B397:B402)</f>
        <v>1072</v>
      </c>
      <c r="C396" s="6">
        <f t="shared" ref="C396" si="129">SUM(C397:C402)</f>
        <v>41912</v>
      </c>
      <c r="D396" s="6">
        <f t="shared" ref="D396" si="130">SUM(D397:D402)</f>
        <v>22425.999999999993</v>
      </c>
      <c r="E396" s="6">
        <f t="shared" ref="E396" si="131">SUM(E397:E402)</f>
        <v>13641</v>
      </c>
      <c r="F396" s="6">
        <f t="shared" ref="F396" si="132">SUM(F397:F402)</f>
        <v>1038</v>
      </c>
      <c r="G396" s="7">
        <f t="shared" ref="G396" si="133">SUM(G397:G402)</f>
        <v>4807.0000000000009</v>
      </c>
    </row>
    <row r="397" spans="1:7" ht="15" customHeight="1" x14ac:dyDescent="0.2">
      <c r="A397" s="4" t="s">
        <v>4</v>
      </c>
      <c r="B397" s="8">
        <v>60</v>
      </c>
      <c r="C397" s="8">
        <v>5258</v>
      </c>
      <c r="D397" s="8">
        <v>2346.9999999999995</v>
      </c>
      <c r="E397" s="8">
        <v>2509</v>
      </c>
      <c r="F397" s="8">
        <v>237</v>
      </c>
      <c r="G397" s="9">
        <v>165</v>
      </c>
    </row>
    <row r="398" spans="1:7" ht="15" customHeight="1" x14ac:dyDescent="0.2">
      <c r="A398" s="4" t="s">
        <v>5</v>
      </c>
      <c r="B398" s="8">
        <v>192</v>
      </c>
      <c r="C398" s="8">
        <v>5570.0000000000018</v>
      </c>
      <c r="D398" s="8">
        <v>3381.0000000000009</v>
      </c>
      <c r="E398" s="8">
        <v>1175</v>
      </c>
      <c r="F398" s="8">
        <v>176.00000000000006</v>
      </c>
      <c r="G398" s="9">
        <v>838.00000000000011</v>
      </c>
    </row>
    <row r="399" spans="1:7" ht="15" customHeight="1" x14ac:dyDescent="0.2">
      <c r="A399" s="4" t="s">
        <v>6</v>
      </c>
      <c r="B399" s="8">
        <v>102</v>
      </c>
      <c r="C399" s="8">
        <v>10872.999999999998</v>
      </c>
      <c r="D399" s="8">
        <v>3901.9999999999986</v>
      </c>
      <c r="E399" s="8">
        <v>3068.0000000000005</v>
      </c>
      <c r="F399" s="8">
        <v>544</v>
      </c>
      <c r="G399" s="9">
        <v>3359.0000000000005</v>
      </c>
    </row>
    <row r="400" spans="1:7" ht="15" customHeight="1" x14ac:dyDescent="0.2">
      <c r="A400" s="4" t="s">
        <v>7</v>
      </c>
      <c r="B400" s="8">
        <v>714</v>
      </c>
      <c r="C400" s="8">
        <v>19991.999999999996</v>
      </c>
      <c r="D400" s="8">
        <v>12773.999999999993</v>
      </c>
      <c r="E400" s="8">
        <v>6810.0000000000009</v>
      </c>
      <c r="F400" s="8">
        <v>81.000000000000028</v>
      </c>
      <c r="G400" s="9">
        <v>327.00000000000023</v>
      </c>
    </row>
    <row r="401" spans="1:7" ht="15" customHeight="1" x14ac:dyDescent="0.2">
      <c r="A401" s="4" t="s">
        <v>8</v>
      </c>
      <c r="B401" s="8">
        <v>3</v>
      </c>
      <c r="C401" s="8">
        <v>214</v>
      </c>
      <c r="D401" s="8">
        <v>17</v>
      </c>
      <c r="E401" s="8">
        <v>79</v>
      </c>
      <c r="F401" s="8" t="s">
        <v>98</v>
      </c>
      <c r="G401" s="9">
        <v>117.99999999999999</v>
      </c>
    </row>
    <row r="402" spans="1:7" ht="15" customHeight="1" x14ac:dyDescent="0.2">
      <c r="A402" s="4" t="s">
        <v>9</v>
      </c>
      <c r="B402" s="8">
        <v>1</v>
      </c>
      <c r="C402" s="8">
        <v>5</v>
      </c>
      <c r="D402" s="8">
        <v>5</v>
      </c>
      <c r="E402" s="8" t="s">
        <v>98</v>
      </c>
      <c r="F402" s="8" t="s">
        <v>98</v>
      </c>
      <c r="G402" s="9" t="s">
        <v>98</v>
      </c>
    </row>
    <row r="403" spans="1:7" ht="21" customHeight="1" x14ac:dyDescent="0.2">
      <c r="A403" s="3" t="s">
        <v>72</v>
      </c>
      <c r="B403" s="6">
        <f t="shared" ref="B403:G403" si="134">SUM(B404:B408)</f>
        <v>924</v>
      </c>
      <c r="C403" s="6">
        <f t="shared" si="134"/>
        <v>44870.000000000007</v>
      </c>
      <c r="D403" s="6">
        <f t="shared" si="134"/>
        <v>26209.000000000004</v>
      </c>
      <c r="E403" s="6">
        <f t="shared" si="134"/>
        <v>17588.999999999996</v>
      </c>
      <c r="F403" s="6">
        <f t="shared" si="134"/>
        <v>218.99999999999994</v>
      </c>
      <c r="G403" s="7">
        <f t="shared" si="134"/>
        <v>852.99999999999977</v>
      </c>
    </row>
    <row r="404" spans="1:7" ht="15" customHeight="1" x14ac:dyDescent="0.2">
      <c r="A404" s="4" t="s">
        <v>4</v>
      </c>
      <c r="B404" s="8">
        <v>6</v>
      </c>
      <c r="C404" s="8">
        <v>738</v>
      </c>
      <c r="D404" s="8">
        <v>462.99999999999994</v>
      </c>
      <c r="E404" s="8">
        <v>227</v>
      </c>
      <c r="F404" s="8">
        <v>34</v>
      </c>
      <c r="G404" s="9">
        <v>13.999999999999998</v>
      </c>
    </row>
    <row r="405" spans="1:7" ht="15" customHeight="1" x14ac:dyDescent="0.2">
      <c r="A405" s="4" t="s">
        <v>5</v>
      </c>
      <c r="B405" s="8">
        <v>139</v>
      </c>
      <c r="C405" s="8">
        <v>10907.000000000002</v>
      </c>
      <c r="D405" s="8">
        <v>6100</v>
      </c>
      <c r="E405" s="8">
        <v>4259</v>
      </c>
      <c r="F405" s="8">
        <v>2.0000000000000027</v>
      </c>
      <c r="G405" s="9">
        <v>545.99999999999989</v>
      </c>
    </row>
    <row r="406" spans="1:7" ht="15" customHeight="1" x14ac:dyDescent="0.2">
      <c r="A406" s="4" t="s">
        <v>6</v>
      </c>
      <c r="B406" s="8">
        <v>102</v>
      </c>
      <c r="C406" s="8">
        <v>7648</v>
      </c>
      <c r="D406" s="8">
        <v>5553</v>
      </c>
      <c r="E406" s="8">
        <v>2085.0000000000005</v>
      </c>
      <c r="F406" s="8" t="s">
        <v>98</v>
      </c>
      <c r="G406" s="9">
        <v>9.9999999999999947</v>
      </c>
    </row>
    <row r="407" spans="1:7" ht="15" customHeight="1" x14ac:dyDescent="0.2">
      <c r="A407" s="4" t="s">
        <v>7</v>
      </c>
      <c r="B407" s="8">
        <v>674</v>
      </c>
      <c r="C407" s="8">
        <v>24044.000000000007</v>
      </c>
      <c r="D407" s="8">
        <v>14093.000000000004</v>
      </c>
      <c r="E407" s="8">
        <v>9564.9999999999964</v>
      </c>
      <c r="F407" s="8">
        <v>172.99999999999994</v>
      </c>
      <c r="G407" s="9">
        <v>212.99999999999983</v>
      </c>
    </row>
    <row r="408" spans="1:7" ht="15" customHeight="1" x14ac:dyDescent="0.2">
      <c r="A408" s="4" t="s">
        <v>8</v>
      </c>
      <c r="B408" s="8">
        <v>3</v>
      </c>
      <c r="C408" s="8">
        <v>1533</v>
      </c>
      <c r="D408" s="8" t="s">
        <v>98</v>
      </c>
      <c r="E408" s="8">
        <v>1453</v>
      </c>
      <c r="F408" s="8">
        <v>10</v>
      </c>
      <c r="G408" s="9">
        <v>70</v>
      </c>
    </row>
    <row r="409" spans="1:7" ht="21" customHeight="1" x14ac:dyDescent="0.2">
      <c r="A409" s="3" t="s">
        <v>73</v>
      </c>
      <c r="B409" s="6">
        <f>SUM(B410:B415)</f>
        <v>486</v>
      </c>
      <c r="C409" s="6">
        <f t="shared" ref="C409" si="135">SUM(C410:C415)</f>
        <v>33233.999999999993</v>
      </c>
      <c r="D409" s="6">
        <f t="shared" ref="D409" si="136">SUM(D410:D415)</f>
        <v>11051</v>
      </c>
      <c r="E409" s="6">
        <f t="shared" ref="E409" si="137">SUM(E410:E415)</f>
        <v>22075.000000000004</v>
      </c>
      <c r="F409" s="6">
        <f t="shared" ref="F409" si="138">SUM(F410:F415)</f>
        <v>11.000000000000007</v>
      </c>
      <c r="G409" s="7">
        <f t="shared" ref="G409" si="139">SUM(G410:G415)</f>
        <v>97</v>
      </c>
    </row>
    <row r="410" spans="1:7" ht="15" customHeight="1" x14ac:dyDescent="0.2">
      <c r="A410" s="4" t="s">
        <v>4</v>
      </c>
      <c r="B410" s="8">
        <v>59</v>
      </c>
      <c r="C410" s="8">
        <v>3851</v>
      </c>
      <c r="D410" s="8">
        <v>917</v>
      </c>
      <c r="E410" s="8">
        <v>2914.9999999999995</v>
      </c>
      <c r="F410" s="8" t="s">
        <v>98</v>
      </c>
      <c r="G410" s="9">
        <v>19.000000000000004</v>
      </c>
    </row>
    <row r="411" spans="1:7" ht="15" customHeight="1" x14ac:dyDescent="0.2">
      <c r="A411" s="4" t="s">
        <v>5</v>
      </c>
      <c r="B411" s="8">
        <v>72</v>
      </c>
      <c r="C411" s="8">
        <v>7665.9999999999973</v>
      </c>
      <c r="D411" s="8">
        <v>3117</v>
      </c>
      <c r="E411" s="8">
        <v>4504</v>
      </c>
      <c r="F411" s="8" t="s">
        <v>98</v>
      </c>
      <c r="G411" s="9">
        <v>44.999999999999993</v>
      </c>
    </row>
    <row r="412" spans="1:7" ht="15" customHeight="1" x14ac:dyDescent="0.2">
      <c r="A412" s="4" t="s">
        <v>6</v>
      </c>
      <c r="B412" s="8">
        <v>63</v>
      </c>
      <c r="C412" s="8">
        <v>7937</v>
      </c>
      <c r="D412" s="8">
        <v>2939</v>
      </c>
      <c r="E412" s="8">
        <v>4998</v>
      </c>
      <c r="F412" s="8" t="s">
        <v>98</v>
      </c>
      <c r="G412" s="9" t="s">
        <v>98</v>
      </c>
    </row>
    <row r="413" spans="1:7" ht="15" customHeight="1" x14ac:dyDescent="0.2">
      <c r="A413" s="4" t="s">
        <v>7</v>
      </c>
      <c r="B413" s="8">
        <v>290</v>
      </c>
      <c r="C413" s="8">
        <v>13633.999999999998</v>
      </c>
      <c r="D413" s="8">
        <v>4077.0000000000009</v>
      </c>
      <c r="E413" s="8">
        <v>9513.0000000000036</v>
      </c>
      <c r="F413" s="8">
        <v>11.000000000000007</v>
      </c>
      <c r="G413" s="9">
        <v>32.999999999999993</v>
      </c>
    </row>
    <row r="414" spans="1:7" ht="15" customHeight="1" x14ac:dyDescent="0.2">
      <c r="A414" s="4" t="s">
        <v>8</v>
      </c>
      <c r="B414" s="8">
        <v>1</v>
      </c>
      <c r="C414" s="8">
        <v>145</v>
      </c>
      <c r="D414" s="8" t="s">
        <v>98</v>
      </c>
      <c r="E414" s="8">
        <v>145</v>
      </c>
      <c r="F414" s="8" t="s">
        <v>98</v>
      </c>
      <c r="G414" s="9" t="s">
        <v>98</v>
      </c>
    </row>
    <row r="415" spans="1:7" ht="15" customHeight="1" x14ac:dyDescent="0.2">
      <c r="A415" s="4" t="s">
        <v>9</v>
      </c>
      <c r="B415" s="8">
        <v>1</v>
      </c>
      <c r="C415" s="8">
        <v>1</v>
      </c>
      <c r="D415" s="8">
        <v>1</v>
      </c>
      <c r="E415" s="8" t="s">
        <v>98</v>
      </c>
      <c r="F415" s="8" t="s">
        <v>98</v>
      </c>
      <c r="G415" s="9" t="s">
        <v>98</v>
      </c>
    </row>
    <row r="416" spans="1:7" ht="21" customHeight="1" x14ac:dyDescent="0.2">
      <c r="A416" s="2" t="s">
        <v>94</v>
      </c>
      <c r="B416" s="6">
        <f t="shared" ref="B416:E416" si="140">+B417+B421</f>
        <v>52</v>
      </c>
      <c r="C416" s="6">
        <f t="shared" si="140"/>
        <v>1323.0000000000002</v>
      </c>
      <c r="D416" s="6">
        <f t="shared" si="140"/>
        <v>516</v>
      </c>
      <c r="E416" s="6">
        <f t="shared" si="140"/>
        <v>807</v>
      </c>
      <c r="F416" s="6" t="s">
        <v>98</v>
      </c>
      <c r="G416" s="7" t="s">
        <v>98</v>
      </c>
    </row>
    <row r="417" spans="1:7" ht="21" customHeight="1" x14ac:dyDescent="0.2">
      <c r="A417" s="3" t="s">
        <v>74</v>
      </c>
      <c r="B417" s="6">
        <f t="shared" ref="B417:E417" si="141">SUM(B418:B420)</f>
        <v>14</v>
      </c>
      <c r="C417" s="6">
        <f t="shared" si="141"/>
        <v>372.99999999999994</v>
      </c>
      <c r="D417" s="6">
        <f t="shared" si="141"/>
        <v>296</v>
      </c>
      <c r="E417" s="6">
        <f t="shared" si="141"/>
        <v>77</v>
      </c>
      <c r="F417" s="6" t="s">
        <v>98</v>
      </c>
      <c r="G417" s="7" t="s">
        <v>98</v>
      </c>
    </row>
    <row r="418" spans="1:7" ht="15" customHeight="1" x14ac:dyDescent="0.2">
      <c r="A418" s="4" t="s">
        <v>5</v>
      </c>
      <c r="B418" s="8">
        <v>2</v>
      </c>
      <c r="C418" s="8">
        <v>11</v>
      </c>
      <c r="D418" s="8">
        <v>11</v>
      </c>
      <c r="E418" s="8" t="s">
        <v>98</v>
      </c>
      <c r="F418" s="8" t="s">
        <v>98</v>
      </c>
      <c r="G418" s="9" t="s">
        <v>98</v>
      </c>
    </row>
    <row r="419" spans="1:7" ht="15" customHeight="1" x14ac:dyDescent="0.2">
      <c r="A419" s="4" t="s">
        <v>6</v>
      </c>
      <c r="B419" s="8">
        <v>2</v>
      </c>
      <c r="C419" s="8">
        <v>36</v>
      </c>
      <c r="D419" s="8">
        <v>36</v>
      </c>
      <c r="E419" s="8" t="s">
        <v>98</v>
      </c>
      <c r="F419" s="8" t="s">
        <v>98</v>
      </c>
      <c r="G419" s="9" t="s">
        <v>98</v>
      </c>
    </row>
    <row r="420" spans="1:7" ht="15" customHeight="1" x14ac:dyDescent="0.2">
      <c r="A420" s="4" t="s">
        <v>7</v>
      </c>
      <c r="B420" s="8">
        <v>10</v>
      </c>
      <c r="C420" s="8">
        <v>325.99999999999994</v>
      </c>
      <c r="D420" s="8">
        <v>249</v>
      </c>
      <c r="E420" s="8">
        <v>77</v>
      </c>
      <c r="F420" s="8" t="s">
        <v>98</v>
      </c>
      <c r="G420" s="9" t="s">
        <v>98</v>
      </c>
    </row>
    <row r="421" spans="1:7" ht="21" customHeight="1" x14ac:dyDescent="0.2">
      <c r="A421" s="3" t="s">
        <v>75</v>
      </c>
      <c r="B421" s="6">
        <f t="shared" ref="B421:E421" si="142">SUM(B422:B424)</f>
        <v>38</v>
      </c>
      <c r="C421" s="6">
        <f t="shared" si="142"/>
        <v>950.00000000000023</v>
      </c>
      <c r="D421" s="6">
        <f t="shared" si="142"/>
        <v>220</v>
      </c>
      <c r="E421" s="6">
        <f t="shared" si="142"/>
        <v>730</v>
      </c>
      <c r="F421" s="6" t="s">
        <v>98</v>
      </c>
      <c r="G421" s="7" t="s">
        <v>98</v>
      </c>
    </row>
    <row r="422" spans="1:7" ht="15" customHeight="1" x14ac:dyDescent="0.2">
      <c r="A422" s="4" t="s">
        <v>5</v>
      </c>
      <c r="B422" s="8">
        <v>1</v>
      </c>
      <c r="C422" s="8">
        <v>40</v>
      </c>
      <c r="D422" s="8" t="s">
        <v>98</v>
      </c>
      <c r="E422" s="8">
        <v>40</v>
      </c>
      <c r="F422" s="8" t="s">
        <v>98</v>
      </c>
      <c r="G422" s="9" t="s">
        <v>98</v>
      </c>
    </row>
    <row r="423" spans="1:7" ht="15" customHeight="1" x14ac:dyDescent="0.2">
      <c r="A423" s="4" t="s">
        <v>6</v>
      </c>
      <c r="B423" s="8">
        <v>6</v>
      </c>
      <c r="C423" s="8">
        <v>165</v>
      </c>
      <c r="D423" s="8">
        <v>10</v>
      </c>
      <c r="E423" s="8">
        <v>155</v>
      </c>
      <c r="F423" s="8" t="s">
        <v>98</v>
      </c>
      <c r="G423" s="9" t="s">
        <v>98</v>
      </c>
    </row>
    <row r="424" spans="1:7" ht="15" customHeight="1" x14ac:dyDescent="0.2">
      <c r="A424" s="4" t="s">
        <v>7</v>
      </c>
      <c r="B424" s="8">
        <v>31</v>
      </c>
      <c r="C424" s="8">
        <v>745.00000000000023</v>
      </c>
      <c r="D424" s="8">
        <v>210</v>
      </c>
      <c r="E424" s="8">
        <v>535</v>
      </c>
      <c r="F424" s="8" t="s">
        <v>98</v>
      </c>
      <c r="G424" s="9" t="s">
        <v>98</v>
      </c>
    </row>
    <row r="425" spans="1:7" ht="21" customHeight="1" x14ac:dyDescent="0.2">
      <c r="A425" s="2" t="s">
        <v>95</v>
      </c>
      <c r="B425" s="6">
        <f>+B426+B430+B435+B440+B445+B450+B454+B458+B464</f>
        <v>6084</v>
      </c>
      <c r="C425" s="6">
        <f>+C426+C430+C435+C440+C445+C450+C454+C458+C464</f>
        <v>40194</v>
      </c>
      <c r="D425" s="6">
        <f>+D426+D430+D435+D440+D445+D450+D454+D458+D464</f>
        <v>35381</v>
      </c>
      <c r="E425" s="6">
        <f>+E426+E430+E435+E440+E445+E450+E454+E458+E464</f>
        <v>4568</v>
      </c>
      <c r="F425" s="6">
        <f>+F426+F435+F445+F454+F458+F464</f>
        <v>193.00000000000006</v>
      </c>
      <c r="G425" s="7">
        <f>+G426+G430+G435+G445+G458</f>
        <v>52.000000000000007</v>
      </c>
    </row>
    <row r="426" spans="1:7" ht="21" customHeight="1" x14ac:dyDescent="0.2">
      <c r="A426" s="3" t="s">
        <v>76</v>
      </c>
      <c r="B426" s="6">
        <f t="shared" ref="B426:G426" si="143">SUM(B427:B429)</f>
        <v>1059</v>
      </c>
      <c r="C426" s="6">
        <f t="shared" si="143"/>
        <v>6763.0000000000055</v>
      </c>
      <c r="D426" s="6">
        <f t="shared" si="143"/>
        <v>5975.0000000000036</v>
      </c>
      <c r="E426" s="6">
        <f t="shared" si="143"/>
        <v>778.99999999999966</v>
      </c>
      <c r="F426" s="6">
        <f t="shared" si="143"/>
        <v>2.0000000000000027</v>
      </c>
      <c r="G426" s="7">
        <f t="shared" si="143"/>
        <v>7.0000000000000036</v>
      </c>
    </row>
    <row r="427" spans="1:7" ht="15" customHeight="1" x14ac:dyDescent="0.2">
      <c r="A427" s="4" t="s">
        <v>5</v>
      </c>
      <c r="B427" s="8">
        <v>7</v>
      </c>
      <c r="C427" s="8">
        <v>22.999999999999996</v>
      </c>
      <c r="D427" s="8">
        <v>22.999999999999996</v>
      </c>
      <c r="E427" s="8" t="s">
        <v>98</v>
      </c>
      <c r="F427" s="8" t="s">
        <v>98</v>
      </c>
      <c r="G427" s="9" t="s">
        <v>98</v>
      </c>
    </row>
    <row r="428" spans="1:7" ht="15" customHeight="1" x14ac:dyDescent="0.2">
      <c r="A428" s="4" t="s">
        <v>6</v>
      </c>
      <c r="B428" s="8">
        <v>156</v>
      </c>
      <c r="C428" s="8">
        <v>1504.9999999999995</v>
      </c>
      <c r="D428" s="8">
        <v>1169.9999999999998</v>
      </c>
      <c r="E428" s="8">
        <v>335</v>
      </c>
      <c r="F428" s="8" t="s">
        <v>98</v>
      </c>
      <c r="G428" s="9" t="s">
        <v>98</v>
      </c>
    </row>
    <row r="429" spans="1:7" ht="15" customHeight="1" x14ac:dyDescent="0.2">
      <c r="A429" s="4" t="s">
        <v>7</v>
      </c>
      <c r="B429" s="8">
        <v>896</v>
      </c>
      <c r="C429" s="8">
        <v>5235.0000000000055</v>
      </c>
      <c r="D429" s="8">
        <v>4782.0000000000036</v>
      </c>
      <c r="E429" s="8">
        <v>443.99999999999966</v>
      </c>
      <c r="F429" s="8">
        <v>2.0000000000000027</v>
      </c>
      <c r="G429" s="9">
        <v>7.0000000000000036</v>
      </c>
    </row>
    <row r="430" spans="1:7" ht="21" customHeight="1" x14ac:dyDescent="0.2">
      <c r="A430" s="3" t="s">
        <v>77</v>
      </c>
      <c r="B430" s="6">
        <f>SUM(B431:B434)</f>
        <v>530</v>
      </c>
      <c r="C430" s="6">
        <f>SUM(C431:C434)</f>
        <v>2824.0000000000005</v>
      </c>
      <c r="D430" s="6">
        <f>SUM(D431:D434)</f>
        <v>2448.9999999999995</v>
      </c>
      <c r="E430" s="6">
        <f>SUM(E431:E434)</f>
        <v>363.99999999999989</v>
      </c>
      <c r="F430" s="6" t="s">
        <v>98</v>
      </c>
      <c r="G430" s="7">
        <f>SUM(G431:G434)</f>
        <v>11</v>
      </c>
    </row>
    <row r="431" spans="1:7" ht="15" customHeight="1" x14ac:dyDescent="0.2">
      <c r="A431" s="4" t="s">
        <v>4</v>
      </c>
      <c r="B431" s="8">
        <v>1</v>
      </c>
      <c r="C431" s="8">
        <v>1</v>
      </c>
      <c r="D431" s="8">
        <v>1</v>
      </c>
      <c r="E431" s="8" t="s">
        <v>98</v>
      </c>
      <c r="F431" s="8" t="s">
        <v>98</v>
      </c>
      <c r="G431" s="9" t="s">
        <v>98</v>
      </c>
    </row>
    <row r="432" spans="1:7" ht="15" customHeight="1" x14ac:dyDescent="0.2">
      <c r="A432" s="4" t="s">
        <v>5</v>
      </c>
      <c r="B432" s="8">
        <v>5</v>
      </c>
      <c r="C432" s="8">
        <v>21</v>
      </c>
      <c r="D432" s="8">
        <v>21</v>
      </c>
      <c r="E432" s="8" t="s">
        <v>98</v>
      </c>
      <c r="F432" s="8" t="s">
        <v>98</v>
      </c>
      <c r="G432" s="9" t="s">
        <v>98</v>
      </c>
    </row>
    <row r="433" spans="1:7" ht="15" customHeight="1" x14ac:dyDescent="0.2">
      <c r="A433" s="4" t="s">
        <v>6</v>
      </c>
      <c r="B433" s="8">
        <v>81</v>
      </c>
      <c r="C433" s="8">
        <v>605.00000000000011</v>
      </c>
      <c r="D433" s="8">
        <v>472.99999999999994</v>
      </c>
      <c r="E433" s="8">
        <v>132</v>
      </c>
      <c r="F433" s="8" t="s">
        <v>98</v>
      </c>
      <c r="G433" s="9" t="s">
        <v>98</v>
      </c>
    </row>
    <row r="434" spans="1:7" ht="15" customHeight="1" x14ac:dyDescent="0.2">
      <c r="A434" s="4" t="s">
        <v>7</v>
      </c>
      <c r="B434" s="8">
        <v>443</v>
      </c>
      <c r="C434" s="8">
        <v>2197.0000000000005</v>
      </c>
      <c r="D434" s="8">
        <v>1953.9999999999998</v>
      </c>
      <c r="E434" s="8">
        <v>231.99999999999989</v>
      </c>
      <c r="F434" s="8" t="s">
        <v>98</v>
      </c>
      <c r="G434" s="9">
        <v>11</v>
      </c>
    </row>
    <row r="435" spans="1:7" ht="21" customHeight="1" x14ac:dyDescent="0.2">
      <c r="A435" s="3" t="s">
        <v>78</v>
      </c>
      <c r="B435" s="6">
        <f t="shared" ref="B435:G435" si="144">SUM(B436:B439)</f>
        <v>1110</v>
      </c>
      <c r="C435" s="6">
        <f t="shared" si="144"/>
        <v>5660</v>
      </c>
      <c r="D435" s="6">
        <f t="shared" si="144"/>
        <v>4769.0000000000036</v>
      </c>
      <c r="E435" s="6">
        <f t="shared" si="144"/>
        <v>829</v>
      </c>
      <c r="F435" s="6">
        <f t="shared" si="144"/>
        <v>34.000000000000043</v>
      </c>
      <c r="G435" s="7">
        <f t="shared" si="144"/>
        <v>28.000000000000004</v>
      </c>
    </row>
    <row r="436" spans="1:7" ht="15" customHeight="1" x14ac:dyDescent="0.2">
      <c r="A436" s="4" t="s">
        <v>4</v>
      </c>
      <c r="B436" s="8">
        <v>2</v>
      </c>
      <c r="C436" s="8">
        <v>5</v>
      </c>
      <c r="D436" s="8">
        <v>5</v>
      </c>
      <c r="E436" s="8" t="s">
        <v>98</v>
      </c>
      <c r="F436" s="8" t="s">
        <v>98</v>
      </c>
      <c r="G436" s="9" t="s">
        <v>98</v>
      </c>
    </row>
    <row r="437" spans="1:7" ht="15" customHeight="1" x14ac:dyDescent="0.2">
      <c r="A437" s="4" t="s">
        <v>5</v>
      </c>
      <c r="B437" s="8">
        <v>18</v>
      </c>
      <c r="C437" s="8">
        <v>136</v>
      </c>
      <c r="D437" s="8">
        <v>117</v>
      </c>
      <c r="E437" s="8">
        <v>19</v>
      </c>
      <c r="F437" s="8" t="s">
        <v>98</v>
      </c>
      <c r="G437" s="9" t="s">
        <v>98</v>
      </c>
    </row>
    <row r="438" spans="1:7" ht="15" customHeight="1" x14ac:dyDescent="0.2">
      <c r="A438" s="4" t="s">
        <v>6</v>
      </c>
      <c r="B438" s="8">
        <v>154</v>
      </c>
      <c r="C438" s="8">
        <v>1335.9999999999995</v>
      </c>
      <c r="D438" s="8">
        <v>1047</v>
      </c>
      <c r="E438" s="8">
        <v>267.00000000000006</v>
      </c>
      <c r="F438" s="8">
        <v>15.000000000000004</v>
      </c>
      <c r="G438" s="9">
        <v>6.9999999999999991</v>
      </c>
    </row>
    <row r="439" spans="1:7" ht="15" customHeight="1" x14ac:dyDescent="0.2">
      <c r="A439" s="4" t="s">
        <v>7</v>
      </c>
      <c r="B439" s="8">
        <v>936</v>
      </c>
      <c r="C439" s="8">
        <v>4183.0000000000009</v>
      </c>
      <c r="D439" s="8">
        <v>3600.0000000000036</v>
      </c>
      <c r="E439" s="8">
        <v>543</v>
      </c>
      <c r="F439" s="8">
        <v>19.000000000000043</v>
      </c>
      <c r="G439" s="9">
        <v>21.000000000000004</v>
      </c>
    </row>
    <row r="440" spans="1:7" ht="21" customHeight="1" x14ac:dyDescent="0.2">
      <c r="A440" s="3" t="s">
        <v>79</v>
      </c>
      <c r="B440" s="6">
        <f>SUM(B441:B444)</f>
        <v>492</v>
      </c>
      <c r="C440" s="6">
        <f>SUM(C441:C444)</f>
        <v>2806.9999999999991</v>
      </c>
      <c r="D440" s="6">
        <f>SUM(D441:D444)</f>
        <v>1869.9999999999995</v>
      </c>
      <c r="E440" s="6">
        <f>SUM(E441:E444)</f>
        <v>937.00000000000011</v>
      </c>
      <c r="F440" s="6" t="s">
        <v>98</v>
      </c>
      <c r="G440" s="7" t="s">
        <v>98</v>
      </c>
    </row>
    <row r="441" spans="1:7" ht="15" customHeight="1" x14ac:dyDescent="0.2">
      <c r="A441" s="4" t="s">
        <v>4</v>
      </c>
      <c r="B441" s="8">
        <v>1</v>
      </c>
      <c r="C441" s="8">
        <v>12</v>
      </c>
      <c r="D441" s="8">
        <v>12</v>
      </c>
      <c r="E441" s="8" t="s">
        <v>98</v>
      </c>
      <c r="F441" s="8" t="s">
        <v>98</v>
      </c>
      <c r="G441" s="9" t="s">
        <v>98</v>
      </c>
    </row>
    <row r="442" spans="1:7" ht="15" customHeight="1" x14ac:dyDescent="0.2">
      <c r="A442" s="4" t="s">
        <v>5</v>
      </c>
      <c r="B442" s="8">
        <v>16</v>
      </c>
      <c r="C442" s="8">
        <v>38</v>
      </c>
      <c r="D442" s="8">
        <v>37</v>
      </c>
      <c r="E442" s="8">
        <v>1</v>
      </c>
      <c r="F442" s="8" t="s">
        <v>98</v>
      </c>
      <c r="G442" s="9" t="s">
        <v>98</v>
      </c>
    </row>
    <row r="443" spans="1:7" ht="15" customHeight="1" x14ac:dyDescent="0.2">
      <c r="A443" s="4" t="s">
        <v>6</v>
      </c>
      <c r="B443" s="8">
        <v>63</v>
      </c>
      <c r="C443" s="8">
        <v>550</v>
      </c>
      <c r="D443" s="8">
        <v>474.00000000000006</v>
      </c>
      <c r="E443" s="8">
        <v>76</v>
      </c>
      <c r="F443" s="8" t="s">
        <v>98</v>
      </c>
      <c r="G443" s="9" t="s">
        <v>98</v>
      </c>
    </row>
    <row r="444" spans="1:7" ht="15" customHeight="1" x14ac:dyDescent="0.2">
      <c r="A444" s="4" t="s">
        <v>7</v>
      </c>
      <c r="B444" s="8">
        <v>412</v>
      </c>
      <c r="C444" s="8">
        <v>2206.9999999999991</v>
      </c>
      <c r="D444" s="8">
        <v>1346.9999999999995</v>
      </c>
      <c r="E444" s="8">
        <v>860.00000000000011</v>
      </c>
      <c r="F444" s="8" t="s">
        <v>98</v>
      </c>
      <c r="G444" s="9" t="s">
        <v>98</v>
      </c>
    </row>
    <row r="445" spans="1:7" ht="21" customHeight="1" x14ac:dyDescent="0.2">
      <c r="A445" s="3" t="s">
        <v>80</v>
      </c>
      <c r="B445" s="6">
        <f t="shared" ref="B445:G445" si="145">SUM(B446:B449)</f>
        <v>309</v>
      </c>
      <c r="C445" s="6">
        <f t="shared" si="145"/>
        <v>1357.0000000000002</v>
      </c>
      <c r="D445" s="6">
        <f t="shared" si="145"/>
        <v>1247.9999999999998</v>
      </c>
      <c r="E445" s="6">
        <f t="shared" si="145"/>
        <v>103</v>
      </c>
      <c r="F445" s="6">
        <f t="shared" si="145"/>
        <v>1</v>
      </c>
      <c r="G445" s="7">
        <f t="shared" si="145"/>
        <v>5</v>
      </c>
    </row>
    <row r="446" spans="1:7" ht="15" customHeight="1" x14ac:dyDescent="0.2">
      <c r="A446" s="4" t="s">
        <v>4</v>
      </c>
      <c r="B446" s="8">
        <v>1</v>
      </c>
      <c r="C446" s="8">
        <v>1</v>
      </c>
      <c r="D446" s="8">
        <v>1</v>
      </c>
      <c r="E446" s="8" t="s">
        <v>98</v>
      </c>
      <c r="F446" s="8" t="s">
        <v>98</v>
      </c>
      <c r="G446" s="9" t="s">
        <v>98</v>
      </c>
    </row>
    <row r="447" spans="1:7" ht="15" customHeight="1" x14ac:dyDescent="0.2">
      <c r="A447" s="4" t="s">
        <v>5</v>
      </c>
      <c r="B447" s="8">
        <v>10</v>
      </c>
      <c r="C447" s="8">
        <v>35</v>
      </c>
      <c r="D447" s="8">
        <v>30</v>
      </c>
      <c r="E447" s="8" t="s">
        <v>98</v>
      </c>
      <c r="F447" s="8" t="s">
        <v>98</v>
      </c>
      <c r="G447" s="9">
        <v>5</v>
      </c>
    </row>
    <row r="448" spans="1:7" ht="15" customHeight="1" x14ac:dyDescent="0.2">
      <c r="A448" s="4" t="s">
        <v>6</v>
      </c>
      <c r="B448" s="8">
        <v>47</v>
      </c>
      <c r="C448" s="8">
        <v>316</v>
      </c>
      <c r="D448" s="8">
        <v>263</v>
      </c>
      <c r="E448" s="8">
        <v>53</v>
      </c>
      <c r="F448" s="8" t="s">
        <v>98</v>
      </c>
      <c r="G448" s="9" t="s">
        <v>98</v>
      </c>
    </row>
    <row r="449" spans="1:7" ht="15" customHeight="1" x14ac:dyDescent="0.2">
      <c r="A449" s="4" t="s">
        <v>7</v>
      </c>
      <c r="B449" s="8">
        <v>251</v>
      </c>
      <c r="C449" s="8">
        <v>1005.0000000000002</v>
      </c>
      <c r="D449" s="8">
        <v>953.99999999999977</v>
      </c>
      <c r="E449" s="8">
        <v>50</v>
      </c>
      <c r="F449" s="8">
        <v>1</v>
      </c>
      <c r="G449" s="9" t="s">
        <v>98</v>
      </c>
    </row>
    <row r="450" spans="1:7" ht="21" customHeight="1" x14ac:dyDescent="0.2">
      <c r="A450" s="3" t="s">
        <v>81</v>
      </c>
      <c r="B450" s="6">
        <f>SUM(B451:B453)</f>
        <v>770</v>
      </c>
      <c r="C450" s="6">
        <f>SUM(C451:C453)</f>
        <v>4315.0000000000009</v>
      </c>
      <c r="D450" s="6">
        <f>SUM(D451:D453)</f>
        <v>4242</v>
      </c>
      <c r="E450" s="6">
        <f>SUM(E451:E453)</f>
        <v>72.999999999999957</v>
      </c>
      <c r="F450" s="6" t="s">
        <v>98</v>
      </c>
      <c r="G450" s="7" t="s">
        <v>98</v>
      </c>
    </row>
    <row r="451" spans="1:7" ht="15" customHeight="1" x14ac:dyDescent="0.2">
      <c r="A451" s="4" t="s">
        <v>5</v>
      </c>
      <c r="B451" s="8">
        <v>3</v>
      </c>
      <c r="C451" s="8">
        <v>7</v>
      </c>
      <c r="D451" s="8">
        <v>7</v>
      </c>
      <c r="E451" s="8" t="s">
        <v>98</v>
      </c>
      <c r="F451" s="8" t="s">
        <v>98</v>
      </c>
      <c r="G451" s="9" t="s">
        <v>98</v>
      </c>
    </row>
    <row r="452" spans="1:7" ht="15" customHeight="1" x14ac:dyDescent="0.2">
      <c r="A452" s="4" t="s">
        <v>6</v>
      </c>
      <c r="B452" s="8">
        <v>17</v>
      </c>
      <c r="C452" s="8">
        <v>281</v>
      </c>
      <c r="D452" s="8">
        <v>281</v>
      </c>
      <c r="E452" s="8" t="s">
        <v>98</v>
      </c>
      <c r="F452" s="8" t="s">
        <v>98</v>
      </c>
      <c r="G452" s="9" t="s">
        <v>98</v>
      </c>
    </row>
    <row r="453" spans="1:7" ht="15" customHeight="1" x14ac:dyDescent="0.2">
      <c r="A453" s="4" t="s">
        <v>7</v>
      </c>
      <c r="B453" s="8">
        <v>750</v>
      </c>
      <c r="C453" s="8">
        <v>4027.0000000000009</v>
      </c>
      <c r="D453" s="8">
        <v>3954</v>
      </c>
      <c r="E453" s="8">
        <v>72.999999999999957</v>
      </c>
      <c r="F453" s="8" t="s">
        <v>98</v>
      </c>
      <c r="G453" s="9" t="s">
        <v>98</v>
      </c>
    </row>
    <row r="454" spans="1:7" ht="21" customHeight="1" x14ac:dyDescent="0.2">
      <c r="A454" s="3" t="s">
        <v>82</v>
      </c>
      <c r="B454" s="6">
        <f>SUM(B455:B457)</f>
        <v>300</v>
      </c>
      <c r="C454" s="6">
        <f>SUM(C455:C457)</f>
        <v>2200.9999999999991</v>
      </c>
      <c r="D454" s="6">
        <f>SUM(D455:D457)</f>
        <v>1947.9999999999991</v>
      </c>
      <c r="E454" s="6">
        <f>SUM(E455:E457)</f>
        <v>103</v>
      </c>
      <c r="F454" s="6">
        <f>SUM(F455:F457)</f>
        <v>150</v>
      </c>
      <c r="G454" s="7" t="s">
        <v>98</v>
      </c>
    </row>
    <row r="455" spans="1:7" ht="15" customHeight="1" x14ac:dyDescent="0.2">
      <c r="A455" s="4" t="s">
        <v>5</v>
      </c>
      <c r="B455" s="8">
        <v>15</v>
      </c>
      <c r="C455" s="8">
        <v>293</v>
      </c>
      <c r="D455" s="8">
        <v>45</v>
      </c>
      <c r="E455" s="8">
        <v>98</v>
      </c>
      <c r="F455" s="8">
        <v>150</v>
      </c>
      <c r="G455" s="9" t="s">
        <v>98</v>
      </c>
    </row>
    <row r="456" spans="1:7" ht="15" customHeight="1" x14ac:dyDescent="0.2">
      <c r="A456" s="4" t="s">
        <v>6</v>
      </c>
      <c r="B456" s="8">
        <v>27</v>
      </c>
      <c r="C456" s="8">
        <v>306</v>
      </c>
      <c r="D456" s="8">
        <v>306</v>
      </c>
      <c r="E456" s="8" t="s">
        <v>98</v>
      </c>
      <c r="F456" s="8" t="s">
        <v>98</v>
      </c>
      <c r="G456" s="9" t="s">
        <v>98</v>
      </c>
    </row>
    <row r="457" spans="1:7" ht="15" customHeight="1" x14ac:dyDescent="0.2">
      <c r="A457" s="4" t="s">
        <v>7</v>
      </c>
      <c r="B457" s="8">
        <v>258</v>
      </c>
      <c r="C457" s="8">
        <v>1601.9999999999991</v>
      </c>
      <c r="D457" s="8">
        <v>1596.9999999999991</v>
      </c>
      <c r="E457" s="8">
        <v>5</v>
      </c>
      <c r="F457" s="8" t="s">
        <v>98</v>
      </c>
      <c r="G457" s="9" t="s">
        <v>98</v>
      </c>
    </row>
    <row r="458" spans="1:7" ht="21" customHeight="1" x14ac:dyDescent="0.2">
      <c r="A458" s="3" t="s">
        <v>83</v>
      </c>
      <c r="B458" s="6">
        <f t="shared" ref="B458:G458" si="146">SUM(B459:B463)</f>
        <v>1143</v>
      </c>
      <c r="C458" s="6">
        <f t="shared" si="146"/>
        <v>11762.999999999998</v>
      </c>
      <c r="D458" s="6">
        <f t="shared" si="146"/>
        <v>10690.999999999996</v>
      </c>
      <c r="E458" s="6">
        <f t="shared" si="146"/>
        <v>1070.0000000000002</v>
      </c>
      <c r="F458" s="6">
        <f t="shared" si="146"/>
        <v>1.0000000000000011</v>
      </c>
      <c r="G458" s="7">
        <f t="shared" si="146"/>
        <v>1.0000000000000011</v>
      </c>
    </row>
    <row r="459" spans="1:7" ht="15" customHeight="1" x14ac:dyDescent="0.2">
      <c r="A459" s="4" t="s">
        <v>4</v>
      </c>
      <c r="B459" s="8">
        <v>5</v>
      </c>
      <c r="C459" s="8">
        <v>194</v>
      </c>
      <c r="D459" s="8">
        <v>194</v>
      </c>
      <c r="E459" s="8" t="s">
        <v>98</v>
      </c>
      <c r="F459" s="8" t="s">
        <v>98</v>
      </c>
      <c r="G459" s="9" t="s">
        <v>98</v>
      </c>
    </row>
    <row r="460" spans="1:7" ht="15" customHeight="1" x14ac:dyDescent="0.2">
      <c r="A460" s="4" t="s">
        <v>5</v>
      </c>
      <c r="B460" s="8">
        <v>14</v>
      </c>
      <c r="C460" s="8">
        <v>393</v>
      </c>
      <c r="D460" s="8">
        <v>370</v>
      </c>
      <c r="E460" s="8">
        <v>23</v>
      </c>
      <c r="F460" s="8" t="s">
        <v>98</v>
      </c>
      <c r="G460" s="9" t="s">
        <v>98</v>
      </c>
    </row>
    <row r="461" spans="1:7" ht="15" customHeight="1" x14ac:dyDescent="0.2">
      <c r="A461" s="4" t="s">
        <v>6</v>
      </c>
      <c r="B461" s="8">
        <v>67</v>
      </c>
      <c r="C461" s="8">
        <v>1337.0000000000002</v>
      </c>
      <c r="D461" s="8">
        <v>1222</v>
      </c>
      <c r="E461" s="8">
        <v>114.99999999999997</v>
      </c>
      <c r="F461" s="8" t="s">
        <v>98</v>
      </c>
      <c r="G461" s="9" t="s">
        <v>98</v>
      </c>
    </row>
    <row r="462" spans="1:7" ht="15" customHeight="1" x14ac:dyDescent="0.2">
      <c r="A462" s="4" t="s">
        <v>7</v>
      </c>
      <c r="B462" s="8">
        <v>1056</v>
      </c>
      <c r="C462" s="8">
        <v>9837.9999999999982</v>
      </c>
      <c r="D462" s="8">
        <v>8904.9999999999964</v>
      </c>
      <c r="E462" s="8">
        <v>931.00000000000023</v>
      </c>
      <c r="F462" s="8">
        <v>1.0000000000000011</v>
      </c>
      <c r="G462" s="9">
        <v>1.0000000000000011</v>
      </c>
    </row>
    <row r="463" spans="1:7" ht="15" customHeight="1" x14ac:dyDescent="0.2">
      <c r="A463" s="4" t="s">
        <v>9</v>
      </c>
      <c r="B463" s="8">
        <v>1</v>
      </c>
      <c r="C463" s="8">
        <v>1</v>
      </c>
      <c r="D463" s="8" t="s">
        <v>98</v>
      </c>
      <c r="E463" s="8">
        <v>1</v>
      </c>
      <c r="F463" s="8" t="s">
        <v>98</v>
      </c>
      <c r="G463" s="9" t="s">
        <v>98</v>
      </c>
    </row>
    <row r="464" spans="1:7" ht="21" customHeight="1" x14ac:dyDescent="0.2">
      <c r="A464" s="3" t="s">
        <v>102</v>
      </c>
      <c r="B464" s="6">
        <f>SUM(B465:B467)</f>
        <v>371</v>
      </c>
      <c r="C464" s="6">
        <f>SUM(C465:C467)</f>
        <v>2504.0000000000018</v>
      </c>
      <c r="D464" s="6">
        <f>SUM(D465:D467)</f>
        <v>2189</v>
      </c>
      <c r="E464" s="6">
        <f>SUM(E465:E467)</f>
        <v>310</v>
      </c>
      <c r="F464" s="6">
        <f>SUM(F465:F467)</f>
        <v>4.9999999999999973</v>
      </c>
      <c r="G464" s="7" t="s">
        <v>98</v>
      </c>
    </row>
    <row r="465" spans="1:10" ht="15" customHeight="1" x14ac:dyDescent="0.2">
      <c r="A465" s="4" t="s">
        <v>5</v>
      </c>
      <c r="B465" s="8">
        <v>2</v>
      </c>
      <c r="C465" s="8">
        <v>62</v>
      </c>
      <c r="D465" s="8">
        <v>61</v>
      </c>
      <c r="E465" s="8">
        <v>1</v>
      </c>
      <c r="F465" s="8" t="s">
        <v>98</v>
      </c>
      <c r="G465" s="9" t="s">
        <v>98</v>
      </c>
    </row>
    <row r="466" spans="1:10" ht="15" customHeight="1" x14ac:dyDescent="0.2">
      <c r="A466" s="4" t="s">
        <v>6</v>
      </c>
      <c r="B466" s="8">
        <v>12</v>
      </c>
      <c r="C466" s="8">
        <v>237</v>
      </c>
      <c r="D466" s="8">
        <v>135</v>
      </c>
      <c r="E466" s="8">
        <v>101.99999999999997</v>
      </c>
      <c r="F466" s="8" t="s">
        <v>98</v>
      </c>
      <c r="G466" s="9" t="s">
        <v>98</v>
      </c>
    </row>
    <row r="467" spans="1:10" ht="15" customHeight="1" x14ac:dyDescent="0.2">
      <c r="A467" s="10" t="s">
        <v>7</v>
      </c>
      <c r="B467" s="11">
        <v>357</v>
      </c>
      <c r="C467" s="11">
        <v>2205.0000000000018</v>
      </c>
      <c r="D467" s="11">
        <v>1993.0000000000002</v>
      </c>
      <c r="E467" s="11">
        <v>207.00000000000006</v>
      </c>
      <c r="F467" s="11">
        <v>4.9999999999999973</v>
      </c>
      <c r="G467" s="12" t="s">
        <v>98</v>
      </c>
    </row>
    <row r="468" spans="1:10" s="17" customFormat="1" ht="29.25" customHeight="1" x14ac:dyDescent="0.25">
      <c r="A468" s="32" t="s">
        <v>107</v>
      </c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ht="18" customHeight="1" x14ac:dyDescent="0.2">
      <c r="A469" s="21" t="s">
        <v>96</v>
      </c>
      <c r="B469" s="21"/>
      <c r="C469" s="21"/>
      <c r="D469" s="21"/>
      <c r="E469" s="21"/>
      <c r="F469" s="21"/>
      <c r="G469" s="1"/>
    </row>
  </sheetData>
  <mergeCells count="8">
    <mergeCell ref="A1:G1"/>
    <mergeCell ref="A469:F469"/>
    <mergeCell ref="C2:G2"/>
    <mergeCell ref="B2:B4"/>
    <mergeCell ref="C3:C4"/>
    <mergeCell ref="D3:G3"/>
    <mergeCell ref="A2:A4"/>
    <mergeCell ref="A468:J468"/>
  </mergeCells>
  <printOptions horizontalCentered="1"/>
  <pageMargins left="0.74803149606299213" right="0.74803149606299213" top="0.98425196850393704" bottom="0.98425196850393704" header="0" footer="0"/>
  <pageSetup scale="72" orientation="portrait" r:id="rId1"/>
  <rowBreaks count="4" manualBreakCount="4">
    <brk id="238" max="6" man="1"/>
    <brk id="331" max="6" man="1"/>
    <brk id="379" max="6" man="1"/>
    <brk id="4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2025-08-07T14:21:12Z</cp:lastPrinted>
  <dcterms:created xsi:type="dcterms:W3CDTF">2011-08-01T14:22:18Z</dcterms:created>
  <dcterms:modified xsi:type="dcterms:W3CDTF">2025-08-07T14:21:39Z</dcterms:modified>
</cp:coreProperties>
</file>